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G:\Meu Drive\Documentos - Trabalho\1. UFOP\2. CPMP\1. Concursos para professores efetivos\"/>
    </mc:Choice>
  </mc:AlternateContent>
  <xr:revisionPtr revIDLastSave="0" documentId="13_ncr:1_{55135E26-06C8-4DA7-B085-EE98075B9F51}" xr6:coauthVersionLast="47" xr6:coauthVersionMax="47" xr10:uidLastSave="{00000000-0000-0000-0000-000000000000}"/>
  <bookViews>
    <workbookView xWindow="733" yWindow="-118" windowWidth="24519" windowHeight="14374" xr2:uid="{00000000-000D-0000-FFFF-FFFF00000000}"/>
  </bookViews>
  <sheets>
    <sheet name="ANEXO V - Prova de títulos-cur." sheetId="1" r:id="rId1"/>
  </sheets>
  <calcPr calcId="191029"/>
</workbook>
</file>

<file path=xl/calcChain.xml><?xml version="1.0" encoding="utf-8"?>
<calcChain xmlns="http://schemas.openxmlformats.org/spreadsheetml/2006/main">
  <c r="I29" i="1" l="1"/>
  <c r="J29" i="1"/>
  <c r="K29" i="1"/>
  <c r="L29" i="1"/>
  <c r="M29" i="1"/>
  <c r="N29" i="1"/>
  <c r="O29" i="1"/>
  <c r="P29" i="1"/>
  <c r="Q29" i="1"/>
  <c r="R29" i="1"/>
  <c r="S29" i="1"/>
  <c r="I102" i="1"/>
  <c r="J102" i="1"/>
  <c r="K102" i="1"/>
  <c r="L102" i="1"/>
  <c r="M102" i="1"/>
  <c r="N102" i="1"/>
  <c r="O102" i="1"/>
  <c r="P102" i="1"/>
  <c r="Q102" i="1"/>
  <c r="R102" i="1"/>
  <c r="S102" i="1"/>
  <c r="I103" i="1"/>
  <c r="J103" i="1"/>
  <c r="K103" i="1"/>
  <c r="L103" i="1"/>
  <c r="M103" i="1"/>
  <c r="N103" i="1"/>
  <c r="O103" i="1"/>
  <c r="P103" i="1"/>
  <c r="Q103" i="1"/>
  <c r="R103" i="1"/>
  <c r="S103" i="1"/>
  <c r="I152" i="1"/>
  <c r="J152" i="1"/>
  <c r="K152" i="1"/>
  <c r="L152" i="1"/>
  <c r="M152" i="1"/>
  <c r="N152" i="1"/>
  <c r="O152" i="1"/>
  <c r="P152" i="1"/>
  <c r="Q152" i="1"/>
  <c r="R152" i="1"/>
  <c r="S152" i="1"/>
  <c r="I185" i="1"/>
  <c r="J185" i="1"/>
  <c r="K185" i="1"/>
  <c r="L185" i="1"/>
  <c r="M185" i="1"/>
  <c r="N185" i="1"/>
  <c r="O185" i="1"/>
  <c r="P185" i="1"/>
  <c r="Q185" i="1"/>
  <c r="R185" i="1"/>
  <c r="R187" i="1" s="1"/>
  <c r="R191" i="1" s="1"/>
  <c r="S185" i="1"/>
  <c r="F103" i="1"/>
  <c r="F102" i="1" s="1"/>
  <c r="G103" i="1"/>
  <c r="H103" i="1"/>
  <c r="G102" i="1"/>
  <c r="H102" i="1"/>
  <c r="G29" i="1"/>
  <c r="F29" i="1"/>
  <c r="H29" i="1"/>
  <c r="P187" i="1" l="1"/>
  <c r="P191" i="1" s="1"/>
  <c r="L187" i="1"/>
  <c r="L191" i="1" s="1"/>
  <c r="O187" i="1"/>
  <c r="O191" i="1" s="1"/>
  <c r="Q187" i="1"/>
  <c r="Q191" i="1" s="1"/>
  <c r="N187" i="1"/>
  <c r="N191" i="1" s="1"/>
  <c r="M187" i="1"/>
  <c r="M191" i="1" s="1"/>
  <c r="J187" i="1"/>
  <c r="J191" i="1" s="1"/>
  <c r="K187" i="1"/>
  <c r="K191" i="1" s="1"/>
  <c r="I187" i="1"/>
  <c r="I191" i="1" s="1"/>
  <c r="S187" i="1"/>
  <c r="S191" i="1" s="1"/>
  <c r="H185" i="1" l="1"/>
  <c r="G185" i="1"/>
  <c r="F185" i="1"/>
  <c r="H152" i="1"/>
  <c r="G152" i="1"/>
  <c r="F152" i="1"/>
  <c r="F187" i="1" l="1"/>
  <c r="F191" i="1" s="1"/>
  <c r="G187" i="1"/>
  <c r="G191" i="1" s="1"/>
  <c r="H187" i="1"/>
  <c r="H191" i="1" s="1"/>
  <c r="A192" i="1" l="1"/>
  <c r="H192" i="1" l="1"/>
  <c r="H194" i="1" s="1"/>
  <c r="P192" i="1"/>
  <c r="P194" i="1" s="1"/>
  <c r="Q192" i="1"/>
  <c r="Q194" i="1" s="1"/>
  <c r="O192" i="1"/>
  <c r="O194" i="1" s="1"/>
  <c r="R192" i="1"/>
  <c r="R194" i="1" s="1"/>
  <c r="L192" i="1"/>
  <c r="L194" i="1" s="1"/>
  <c r="J192" i="1"/>
  <c r="J194" i="1" s="1"/>
  <c r="S192" i="1"/>
  <c r="S194" i="1" s="1"/>
  <c r="I192" i="1"/>
  <c r="I194" i="1" s="1"/>
  <c r="M192" i="1"/>
  <c r="M194" i="1" s="1"/>
  <c r="N192" i="1"/>
  <c r="N194" i="1" s="1"/>
  <c r="K192" i="1"/>
  <c r="K194" i="1" s="1"/>
  <c r="G192" i="1"/>
  <c r="G194" i="1" s="1"/>
  <c r="F192" i="1"/>
  <c r="F19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Carla Furtado Mosqueira</author>
  </authors>
  <commentList>
    <comment ref="E7" authorId="0" shapeId="0" xr:uid="{DF25CFD4-5551-4E87-8E80-E5FE88BACA74}">
      <text>
        <r>
          <rPr>
            <sz val="12"/>
            <color indexed="81"/>
            <rFont val="Arial"/>
            <family val="2"/>
          </rPr>
          <t>PROGEP: preencher com a ponderação da Tabela de Pesos dos cenários item B da Res CUNI 2871</t>
        </r>
      </text>
    </comment>
    <comment ref="E30" authorId="0" shapeId="0" xr:uid="{00000000-0006-0000-0000-000002000000}">
      <text>
        <r>
          <rPr>
            <sz val="12"/>
            <color indexed="81"/>
            <rFont val="Arial"/>
            <family val="2"/>
          </rPr>
          <t>PROGEP: preencher com a ponderação da Tabela de Pesos dos cenários item B da Res CUNI 2871</t>
        </r>
      </text>
    </comment>
    <comment ref="E104" authorId="0" shapeId="0" xr:uid="{C8E6D20F-E6B9-4690-9252-F65D30577EB9}">
      <text>
        <r>
          <rPr>
            <sz val="12"/>
            <color indexed="81"/>
            <rFont val="Arial"/>
            <family val="2"/>
          </rPr>
          <t>PROGEP: preencher com a ponderação da Tabela de Pesos dos cenários item B da Res CUNI 2871</t>
        </r>
      </text>
    </comment>
    <comment ref="E153" authorId="0" shapeId="0" xr:uid="{5BB0E7B0-EC97-4ED5-A35F-F4B105E6F543}">
      <text>
        <r>
          <rPr>
            <sz val="12"/>
            <color indexed="81"/>
            <rFont val="Arial"/>
            <family val="2"/>
          </rPr>
          <t>PROGEP: preencher com a ponderação da Tabela de Pesos dos cenários item B da Res CUNI 2871</t>
        </r>
      </text>
    </comment>
  </commentList>
</comments>
</file>

<file path=xl/sharedStrings.xml><?xml version="1.0" encoding="utf-8"?>
<sst xmlns="http://schemas.openxmlformats.org/spreadsheetml/2006/main" count="294" uniqueCount="279">
  <si>
    <t>Candidato</t>
  </si>
  <si>
    <t>Soma de todas as atividades ponderadas</t>
  </si>
  <si>
    <t xml:space="preserve">1. Aulas (declaradas em horas/aula)   </t>
  </si>
  <si>
    <t>2. Coordenação de disciplinas e programas especiais</t>
  </si>
  <si>
    <t>2.1 Disciplinas</t>
  </si>
  <si>
    <t>3.1 Graduação</t>
  </si>
  <si>
    <t>3. Orientação em ensino</t>
  </si>
  <si>
    <r>
      <t xml:space="preserve">1.2 Ensino Fundamental/Médio/Técnico/Tecnológico: </t>
    </r>
    <r>
      <rPr>
        <b/>
        <sz val="12"/>
        <color theme="1"/>
        <rFont val="Arial"/>
        <family val="2"/>
      </rPr>
      <t xml:space="preserve">nº de semestres independente do nº de disciplinas </t>
    </r>
    <r>
      <rPr>
        <b/>
        <sz val="12"/>
        <color rgb="FFFF0000"/>
        <rFont val="Arial"/>
        <family val="2"/>
      </rPr>
      <t>(valor máximo: 4)</t>
    </r>
  </si>
  <si>
    <r>
      <t xml:space="preserve">1.3 Graduação: </t>
    </r>
    <r>
      <rPr>
        <b/>
        <sz val="12"/>
        <color theme="1"/>
        <rFont val="Arial"/>
        <family val="2"/>
      </rPr>
      <t>nº de semestres independente do nº de disciplinas</t>
    </r>
    <r>
      <rPr>
        <b/>
        <sz val="12"/>
        <color rgb="FFFF0000"/>
        <rFont val="Arial"/>
        <family val="2"/>
      </rPr>
      <t xml:space="preserve"> (valor máximo: 10)</t>
    </r>
  </si>
  <si>
    <r>
      <t>1.4 Pós-Graduação Lato Sensu:</t>
    </r>
    <r>
      <rPr>
        <b/>
        <sz val="12"/>
        <color theme="1"/>
        <rFont val="Arial"/>
        <family val="2"/>
      </rPr>
      <t xml:space="preserve"> nº de semestres independente do nº de disciplinas </t>
    </r>
    <r>
      <rPr>
        <b/>
        <sz val="12"/>
        <color rgb="FFFF0000"/>
        <rFont val="Arial"/>
        <family val="2"/>
      </rPr>
      <t>(valor máximo: 4</t>
    </r>
    <r>
      <rPr>
        <b/>
        <sz val="12"/>
        <color theme="1"/>
        <rFont val="Arial"/>
        <family val="2"/>
      </rPr>
      <t>)</t>
    </r>
  </si>
  <si>
    <r>
      <t xml:space="preserve">1.5 Pós-Graduação Stricto Sensu: </t>
    </r>
    <r>
      <rPr>
        <b/>
        <sz val="12"/>
        <color theme="1"/>
        <rFont val="Arial"/>
        <family val="2"/>
      </rPr>
      <t xml:space="preserve">nº de semestres independente do nº de disciplinas </t>
    </r>
    <r>
      <rPr>
        <b/>
        <sz val="12"/>
        <color rgb="FFFF0000"/>
        <rFont val="Arial"/>
        <family val="2"/>
      </rPr>
      <t>(valor máximo: 8)</t>
    </r>
  </si>
  <si>
    <r>
      <t>2.1.1 Coordenação:</t>
    </r>
    <r>
      <rPr>
        <b/>
        <sz val="12"/>
        <color theme="1"/>
        <rFont val="Arial"/>
        <family val="2"/>
      </rPr>
      <t xml:space="preserve"> nº de disciplinas / semestre </t>
    </r>
    <r>
      <rPr>
        <b/>
        <sz val="12"/>
        <color rgb="FFFF0000"/>
        <rFont val="Arial"/>
        <family val="2"/>
      </rPr>
      <t>(valor máximo: 4)</t>
    </r>
  </si>
  <si>
    <r>
      <t xml:space="preserve">2.1.2 Estágio Supervisionado: </t>
    </r>
    <r>
      <rPr>
        <b/>
        <sz val="12"/>
        <color theme="1"/>
        <rFont val="Arial"/>
        <family val="2"/>
      </rPr>
      <t xml:space="preserve">nº de disciplinas / semestre </t>
    </r>
    <r>
      <rPr>
        <b/>
        <sz val="12"/>
        <color rgb="FFFF0000"/>
        <rFont val="Arial"/>
        <family val="2"/>
      </rPr>
      <t xml:space="preserve">(valor máximo: 4) </t>
    </r>
  </si>
  <si>
    <r>
      <t xml:space="preserve">2.1.3 Monografia/Trabalho de Conclusão de Curso e/ou equivalentes: </t>
    </r>
    <r>
      <rPr>
        <b/>
        <sz val="12"/>
        <color theme="1"/>
        <rFont val="Arial"/>
        <family val="2"/>
      </rPr>
      <t xml:space="preserve">nº de disciplinas / semestre </t>
    </r>
    <r>
      <rPr>
        <b/>
        <sz val="12"/>
        <color rgb="FFFF0000"/>
        <rFont val="Arial"/>
        <family val="2"/>
      </rPr>
      <t>(valor máximo: 4)</t>
    </r>
  </si>
  <si>
    <r>
      <t>2.2 Programas Especiais (PET/PIBID/Outros):</t>
    </r>
    <r>
      <rPr>
        <b/>
        <sz val="12"/>
        <color theme="1"/>
        <rFont val="Arial"/>
        <family val="2"/>
      </rPr>
      <t xml:space="preserve"> nº de semestres / programa </t>
    </r>
    <r>
      <rPr>
        <b/>
        <sz val="12"/>
        <color rgb="FFFF0000"/>
        <rFont val="Arial"/>
        <family val="2"/>
      </rPr>
      <t>(valor máximo: 4)</t>
    </r>
  </si>
  <si>
    <r>
      <t xml:space="preserve">3.1.1 Orientação em programas especiais: </t>
    </r>
    <r>
      <rPr>
        <b/>
        <sz val="12"/>
        <color theme="1"/>
        <rFont val="Arial"/>
        <family val="2"/>
      </rPr>
      <t xml:space="preserve">nº de semestres </t>
    </r>
    <r>
      <rPr>
        <b/>
        <sz val="12"/>
        <color rgb="FFFF0000"/>
        <rFont val="Arial"/>
        <family val="2"/>
      </rPr>
      <t>(valor máximo: 4)</t>
    </r>
  </si>
  <si>
    <r>
      <t xml:space="preserve">3.1.2 Orientação em trabalho de conclusão de curso: </t>
    </r>
    <r>
      <rPr>
        <b/>
        <sz val="12"/>
        <color theme="1"/>
        <rFont val="Arial"/>
        <family val="2"/>
      </rPr>
      <t>nº de trabalhos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</si>
  <si>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3.1.3 Coorientação em trabalho de conclusão de curso: </t>
    </r>
    <r>
      <rPr>
        <b/>
        <sz val="12"/>
        <color theme="1"/>
        <rFont val="Arial"/>
        <family val="2"/>
      </rPr>
      <t xml:space="preserve">nº de trabalhos </t>
    </r>
    <r>
      <rPr>
        <b/>
        <sz val="12"/>
        <color rgb="FFFF0000"/>
        <rFont val="Arial"/>
        <family val="2"/>
      </rPr>
      <t>(valor máximo: 5)</t>
    </r>
  </si>
  <si>
    <r>
      <t xml:space="preserve">3.1.4 Orientação acadêmica de estudantes: </t>
    </r>
    <r>
      <rPr>
        <b/>
        <sz val="12"/>
        <color theme="1"/>
        <rFont val="Arial"/>
        <family val="2"/>
      </rPr>
      <t>nº de estudantes / semestre</t>
    </r>
    <r>
      <rPr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(valor máximo: 5)</t>
    </r>
  </si>
  <si>
    <r>
      <t xml:space="preserve">3.1.5 Orientação de monitores: </t>
    </r>
    <r>
      <rPr>
        <b/>
        <sz val="12"/>
        <color theme="1"/>
        <rFont val="Arial"/>
        <family val="2"/>
      </rPr>
      <t xml:space="preserve">nº de estudantes / semestre </t>
    </r>
    <r>
      <rPr>
        <b/>
        <sz val="12"/>
        <color rgb="FFFF0000"/>
        <rFont val="Arial"/>
        <family val="2"/>
      </rPr>
      <t>(valor máximo: 5)</t>
    </r>
  </si>
  <si>
    <t>Atenção! Cabe à banca examinadora verificar cuidadosamente os cálculos na planilha abaixo e a conformidade da pontuação atribuída pelo edital.</t>
  </si>
  <si>
    <r>
      <t xml:space="preserve">3.1.6 Orientação de estudante em estágio supervisionado: </t>
    </r>
    <r>
      <rPr>
        <b/>
        <sz val="12"/>
        <color theme="1"/>
        <rFont val="Arial"/>
        <family val="2"/>
      </rPr>
      <t xml:space="preserve">nº de estudantes / semestre </t>
    </r>
    <r>
      <rPr>
        <b/>
        <sz val="12"/>
        <color rgb="FFFF0000"/>
        <rFont val="Arial"/>
        <family val="2"/>
      </rPr>
      <t>(valor máximo: 5)</t>
    </r>
  </si>
  <si>
    <t>4. Participação em Bancas Examinadoras</t>
  </si>
  <si>
    <t>4.1 Banca de graduação</t>
  </si>
  <si>
    <t>4.2 Banca de pós-graduação</t>
  </si>
  <si>
    <r>
      <t xml:space="preserve">4.1.1 Monografia/trabalho de conclusão de curso (na instituição ou fora):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10)</t>
    </r>
  </si>
  <si>
    <r>
      <t xml:space="preserve">4.1.2 Exame de suficiência/exame complementar: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10)</t>
    </r>
  </si>
  <si>
    <r>
      <t xml:space="preserve">4.2.2 Mestrado na própria instituição ou fora dela: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10)</t>
    </r>
  </si>
  <si>
    <r>
      <t>4.2.3 Doutorado na própria instituição ou fora dela:</t>
    </r>
    <r>
      <rPr>
        <b/>
        <sz val="12"/>
        <rFont val="Arial"/>
        <family val="2"/>
      </rPr>
      <t xml:space="preserve"> nº de bancas </t>
    </r>
    <r>
      <rPr>
        <b/>
        <sz val="12"/>
        <color rgb="FFFF0000"/>
        <rFont val="Arial"/>
        <family val="2"/>
      </rPr>
      <t>(valor máximo: 10)</t>
    </r>
  </si>
  <si>
    <r>
      <t xml:space="preserve">4.2.4 Exame de qualificação na própria ou em outra instituição: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10)</t>
    </r>
  </si>
  <si>
    <r>
      <t xml:space="preserve">4.2.1 Monografia/trabalho de conclusão de curso de lato sensu na própria ou fora da instituição: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6)</t>
    </r>
  </si>
  <si>
    <r>
      <t xml:space="preserve">1.1 Experiência em monitoria na graduação: </t>
    </r>
    <r>
      <rPr>
        <b/>
        <sz val="12"/>
        <rFont val="Arial"/>
        <family val="2"/>
      </rPr>
      <t>nº de semestres independente do nº de disciplinas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(valor máximo: 4)</t>
    </r>
  </si>
  <si>
    <t>Subtotal - Atividades de Ensino ( Didáticas)</t>
  </si>
  <si>
    <t>1. Projetos de Pesquisa</t>
  </si>
  <si>
    <t>1.1 Financiados por órgãos públicos e privados (Bolsa/Custeio/Capital)</t>
  </si>
  <si>
    <t>1.2 Financiados por órgãos públicos e privados (Bolsa)</t>
  </si>
  <si>
    <t>1.3 Sem financiamento</t>
  </si>
  <si>
    <r>
      <t>1.1.1 Coordenador:</t>
    </r>
    <r>
      <rPr>
        <b/>
        <sz val="12"/>
        <rFont val="Arial"/>
        <family val="2"/>
      </rPr>
      <t xml:space="preserve"> nº de projetos / ano </t>
    </r>
    <r>
      <rPr>
        <b/>
        <sz val="12"/>
        <color rgb="FFFF0000"/>
        <rFont val="Arial"/>
        <family val="2"/>
      </rPr>
      <t>(valor máximo: 3)</t>
    </r>
  </si>
  <si>
    <r>
      <t xml:space="preserve">1.1.2 Membro: </t>
    </r>
    <r>
      <rPr>
        <b/>
        <sz val="12"/>
        <rFont val="Arial"/>
        <family val="2"/>
      </rPr>
      <t>nº de projetos / ano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</si>
  <si>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1.2.1 Coordenador: </t>
    </r>
    <r>
      <rPr>
        <b/>
        <sz val="12"/>
        <rFont val="Arial"/>
        <family val="2"/>
      </rPr>
      <t>nº de projetos / ano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</si>
  <si>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1.2.2 Membro: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3)</t>
    </r>
  </si>
  <si>
    <r>
      <t xml:space="preserve">1.3.1 Coordenador: </t>
    </r>
    <r>
      <rPr>
        <b/>
        <sz val="12"/>
        <rFont val="Arial"/>
        <family val="2"/>
      </rPr>
      <t xml:space="preserve">nº de projetos / ano </t>
    </r>
    <r>
      <rPr>
        <b/>
        <sz val="12"/>
        <color rgb="FFFF0000"/>
        <rFont val="Arial"/>
        <family val="2"/>
      </rPr>
      <t>(valor máximo: 3)</t>
    </r>
  </si>
  <si>
    <r>
      <t>1.3.2 Membro:</t>
    </r>
    <r>
      <rPr>
        <b/>
        <sz val="12"/>
        <rFont val="Arial"/>
        <family val="2"/>
      </rPr>
      <t xml:space="preserve"> nº de projetos / ano </t>
    </r>
    <r>
      <rPr>
        <b/>
        <sz val="12"/>
        <color rgb="FFFF0000"/>
        <rFont val="Arial"/>
        <family val="2"/>
      </rPr>
      <t>(valor máximo: 3)</t>
    </r>
  </si>
  <si>
    <r>
      <t>1.4 Bolsa de Iniciação Científica:</t>
    </r>
    <r>
      <rPr>
        <b/>
        <sz val="12"/>
        <rFont val="Arial"/>
        <family val="2"/>
      </rPr>
      <t xml:space="preserve"> nº de projetos / ano </t>
    </r>
    <r>
      <rPr>
        <b/>
        <sz val="12"/>
        <color rgb="FFFF0000"/>
        <rFont val="Arial"/>
        <family val="2"/>
      </rPr>
      <t>(valor máximo: 3)</t>
    </r>
  </si>
  <si>
    <t>2. Bolsa de órgãos financiadores de pesquisa (CNPq)</t>
  </si>
  <si>
    <r>
      <t xml:space="preserve">2.1 Bolsa de produtividade e desenvolvimento tecnológico CNPq em todos os níveis: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3)</t>
    </r>
  </si>
  <si>
    <t>3. Livros publicados na área de conhecimento e/ou atuação</t>
  </si>
  <si>
    <t>3.1 No país</t>
  </si>
  <si>
    <t>3.2 No exterior</t>
  </si>
  <si>
    <r>
      <t xml:space="preserve">3.1.1 Autor de Livro: </t>
    </r>
    <r>
      <rPr>
        <b/>
        <sz val="12"/>
        <rFont val="Arial"/>
        <family val="2"/>
      </rPr>
      <t>nº de livros</t>
    </r>
    <r>
      <rPr>
        <b/>
        <sz val="12"/>
        <color rgb="FFFF0000"/>
        <rFont val="Arial"/>
        <family val="2"/>
      </rPr>
      <t xml:space="preserve"> (valor máximo: 2)</t>
    </r>
  </si>
  <si>
    <r>
      <t xml:space="preserve">3.1.2 Autor de Capitulo de livro: </t>
    </r>
    <r>
      <rPr>
        <b/>
        <sz val="12"/>
        <rFont val="Arial"/>
        <family val="2"/>
      </rPr>
      <t>nº de capítulos de livros</t>
    </r>
    <r>
      <rPr>
        <b/>
        <sz val="12"/>
        <color rgb="FFFF0000"/>
        <rFont val="Arial"/>
        <family val="2"/>
      </rPr>
      <t xml:space="preserve"> (valor máximo: 6)</t>
    </r>
  </si>
  <si>
    <r>
      <t xml:space="preserve">3.1.3 Organizador de livro: </t>
    </r>
    <r>
      <rPr>
        <b/>
        <sz val="12"/>
        <rFont val="Arial"/>
        <family val="2"/>
      </rPr>
      <t xml:space="preserve">nº de livros </t>
    </r>
    <r>
      <rPr>
        <b/>
        <sz val="12"/>
        <color rgb="FFFF0000"/>
        <rFont val="Arial"/>
        <family val="2"/>
      </rPr>
      <t>(valor máximo: 2)</t>
    </r>
  </si>
  <si>
    <r>
      <t>3.1.4 Tradutor de livro:</t>
    </r>
    <r>
      <rPr>
        <b/>
        <sz val="12"/>
        <rFont val="Arial"/>
        <family val="2"/>
      </rPr>
      <t xml:space="preserve"> nº de livros </t>
    </r>
    <r>
      <rPr>
        <b/>
        <sz val="12"/>
        <color rgb="FFFF0000"/>
        <rFont val="Arial"/>
        <family val="2"/>
      </rPr>
      <t>(valor máximo: 2)</t>
    </r>
  </si>
  <si>
    <r>
      <t>3.2.1 Autor de Livro:</t>
    </r>
    <r>
      <rPr>
        <b/>
        <sz val="12"/>
        <rFont val="Arial"/>
        <family val="2"/>
      </rPr>
      <t xml:space="preserve"> nº de livros </t>
    </r>
    <r>
      <rPr>
        <b/>
        <sz val="12"/>
        <color rgb="FFFF0000"/>
        <rFont val="Arial"/>
        <family val="2"/>
      </rPr>
      <t>(valor máximo: 2)</t>
    </r>
  </si>
  <si>
    <r>
      <t xml:space="preserve">3.2.2 Autor de Capítulo de livro: </t>
    </r>
    <r>
      <rPr>
        <b/>
        <sz val="12"/>
        <rFont val="Arial"/>
        <family val="2"/>
      </rPr>
      <t xml:space="preserve">nº de capítulos de livros </t>
    </r>
    <r>
      <rPr>
        <b/>
        <sz val="12"/>
        <color rgb="FFFF0000"/>
        <rFont val="Arial"/>
        <family val="2"/>
      </rPr>
      <t>(valor máximo: 6)</t>
    </r>
  </si>
  <si>
    <r>
      <t>3.2.3 Organizador de livro:</t>
    </r>
    <r>
      <rPr>
        <b/>
        <sz val="12"/>
        <rFont val="Arial"/>
        <family val="2"/>
      </rPr>
      <t xml:space="preserve"> nº de livros</t>
    </r>
    <r>
      <rPr>
        <b/>
        <sz val="12"/>
        <color rgb="FFFF0000"/>
        <rFont val="Arial"/>
        <family val="2"/>
      </rPr>
      <t xml:space="preserve"> (valor máximo: 2)</t>
    </r>
  </si>
  <si>
    <r>
      <t>3.2.4 Tradutor de livro:</t>
    </r>
    <r>
      <rPr>
        <b/>
        <sz val="12"/>
        <rFont val="Arial"/>
        <family val="2"/>
      </rPr>
      <t xml:space="preserve"> nº de livros </t>
    </r>
    <r>
      <rPr>
        <b/>
        <sz val="12"/>
        <color rgb="FFFF0000"/>
        <rFont val="Arial"/>
        <family val="2"/>
      </rPr>
      <t>(valor máximo: 2)</t>
    </r>
  </si>
  <si>
    <t>4. Participação em comissão editorial (Periódicos e editoras), revisão de revista científica, boletins e revistas técnicas, entidades científicas e culturais</t>
  </si>
  <si>
    <t>4.1 Comissão editorial</t>
  </si>
  <si>
    <r>
      <t>4.1.1 Presidente:</t>
    </r>
    <r>
      <rPr>
        <b/>
        <sz val="12"/>
        <rFont val="Arial"/>
        <family val="2"/>
      </rPr>
      <t xml:space="preserve"> nº de anos </t>
    </r>
    <r>
      <rPr>
        <b/>
        <sz val="12"/>
        <color rgb="FFFF0000"/>
        <rFont val="Arial"/>
        <family val="2"/>
      </rPr>
      <t>(valor máximo: 2)</t>
    </r>
  </si>
  <si>
    <r>
      <t xml:space="preserve">4.1.2 Membro de Comissão Editorial: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2)</t>
    </r>
  </si>
  <si>
    <r>
      <t xml:space="preserve">4.2 Revisão ou parecer de artigos científicos e notas técnicas: </t>
    </r>
    <r>
      <rPr>
        <b/>
        <sz val="12"/>
        <rFont val="Arial"/>
        <family val="2"/>
      </rPr>
      <t xml:space="preserve">nº de artigos </t>
    </r>
    <r>
      <rPr>
        <b/>
        <sz val="12"/>
        <color rgb="FFFF0000"/>
        <rFont val="Arial"/>
        <family val="2"/>
      </rPr>
      <t>(valor máximo: 10)</t>
    </r>
  </si>
  <si>
    <r>
      <t xml:space="preserve">4.3 Revisão de parecer de livros: </t>
    </r>
    <r>
      <rPr>
        <b/>
        <sz val="12"/>
        <rFont val="Arial"/>
        <family val="2"/>
      </rPr>
      <t xml:space="preserve">nº de livros </t>
    </r>
    <r>
      <rPr>
        <b/>
        <sz val="12"/>
        <color rgb="FFFF0000"/>
        <rFont val="Arial"/>
        <family val="2"/>
      </rPr>
      <t>(valor máximo: 3)</t>
    </r>
  </si>
  <si>
    <r>
      <t xml:space="preserve">4.4 Diretoria de Entidade científica e cultural: </t>
    </r>
    <r>
      <rPr>
        <b/>
        <sz val="12"/>
        <rFont val="Arial"/>
        <family val="2"/>
      </rPr>
      <t>nº de anos</t>
    </r>
    <r>
      <rPr>
        <b/>
        <sz val="12"/>
        <color rgb="FFFF0000"/>
        <rFont val="Arial"/>
        <family val="2"/>
      </rPr>
      <t xml:space="preserve"> (valor máximo: 3)</t>
    </r>
  </si>
  <si>
    <t>5. Artigos publicados em revistas científicas com corpo editorial e ISSN (Considerar sistema de qualificação na grande área do concurso, como Qualis ou JCR se não classificado no WebQualis)</t>
  </si>
  <si>
    <r>
      <t xml:space="preserve">5.1 Artigo A1 ou equivalente pelo JCR: </t>
    </r>
    <r>
      <rPr>
        <b/>
        <sz val="12"/>
        <rFont val="Arial"/>
        <family val="2"/>
      </rPr>
      <t>nº de artigos</t>
    </r>
  </si>
  <si>
    <r>
      <t>5.2 Artigo A2 ou equivalente pelo JCR:</t>
    </r>
    <r>
      <rPr>
        <b/>
        <sz val="12"/>
        <rFont val="Arial"/>
        <family val="2"/>
      </rPr>
      <t xml:space="preserve"> nº de artigos</t>
    </r>
  </si>
  <si>
    <r>
      <t xml:space="preserve">5.3 Artigo A3 ou equivalente pelo JCR: </t>
    </r>
    <r>
      <rPr>
        <b/>
        <sz val="12"/>
        <rFont val="Arial"/>
        <family val="2"/>
      </rPr>
      <t>nº de artigos</t>
    </r>
  </si>
  <si>
    <r>
      <t xml:space="preserve">5.4 Artigo A4 ou equivalente pelo JCR: </t>
    </r>
    <r>
      <rPr>
        <b/>
        <sz val="12"/>
        <rFont val="Arial"/>
        <family val="2"/>
      </rPr>
      <t>nº de artigos</t>
    </r>
  </si>
  <si>
    <r>
      <t xml:space="preserve">5.5 Artigo B1 ou equivalente pelo JCR: </t>
    </r>
    <r>
      <rPr>
        <b/>
        <sz val="12"/>
        <rFont val="Arial"/>
        <family val="2"/>
      </rPr>
      <t>nº de artigos</t>
    </r>
  </si>
  <si>
    <r>
      <t xml:space="preserve">5.6 Artigo B2 ou equivalente pelo JCR: </t>
    </r>
    <r>
      <rPr>
        <b/>
        <sz val="12"/>
        <rFont val="Arial"/>
        <family val="2"/>
      </rPr>
      <t>nº de artigos</t>
    </r>
  </si>
  <si>
    <r>
      <t xml:space="preserve">5.7 Artigo B3 ou equivalente pelo JCR: </t>
    </r>
    <r>
      <rPr>
        <b/>
        <sz val="12"/>
        <rFont val="Arial"/>
        <family val="2"/>
      </rPr>
      <t>nº de artigos</t>
    </r>
  </si>
  <si>
    <r>
      <t xml:space="preserve">5.8 Artigo B4 ou equivalente pelo JCR: </t>
    </r>
    <r>
      <rPr>
        <b/>
        <sz val="12"/>
        <rFont val="Arial"/>
        <family val="2"/>
      </rPr>
      <t>nº de artigos</t>
    </r>
  </si>
  <si>
    <r>
      <t>5.9 Artigo C ou equivalente pelo JCR:</t>
    </r>
    <r>
      <rPr>
        <b/>
        <sz val="12"/>
        <rFont val="Arial"/>
        <family val="2"/>
      </rPr>
      <t xml:space="preserve"> nº de artigos</t>
    </r>
  </si>
  <si>
    <t>Pontuação por artigos publicados em revistas (valor máximo já considerado, sem o peso: 20 pontos)</t>
  </si>
  <si>
    <t>2. CURRÍCULO - PARTE B</t>
  </si>
  <si>
    <t>NOME</t>
  </si>
  <si>
    <t>TOTAL PARTE A</t>
  </si>
  <si>
    <t>TOTAL PARTE B</t>
  </si>
  <si>
    <r>
      <t>Graduação (</t>
    </r>
    <r>
      <rPr>
        <b/>
        <sz val="12"/>
        <color indexed="10"/>
        <rFont val="Arial"/>
        <family val="2"/>
      </rPr>
      <t>0,0</t>
    </r>
    <r>
      <rPr>
        <sz val="12"/>
        <rFont val="Arial"/>
        <family val="2"/>
      </rPr>
      <t>), Especialização, residência, MBA (lato sensu) (</t>
    </r>
    <r>
      <rPr>
        <b/>
        <sz val="12"/>
        <color indexed="10"/>
        <rFont val="Arial"/>
        <family val="2"/>
      </rPr>
      <t>2,5</t>
    </r>
    <r>
      <rPr>
        <sz val="12"/>
        <rFont val="Arial"/>
        <family val="2"/>
      </rPr>
      <t>), Mestrado (</t>
    </r>
    <r>
      <rPr>
        <b/>
        <sz val="12"/>
        <color indexed="10"/>
        <rFont val="Arial"/>
        <family val="2"/>
      </rPr>
      <t>5,0</t>
    </r>
    <r>
      <rPr>
        <sz val="12"/>
        <rFont val="Arial"/>
        <family val="2"/>
      </rPr>
      <t>), Doutorado  (</t>
    </r>
    <r>
      <rPr>
        <b/>
        <sz val="12"/>
        <color indexed="10"/>
        <rFont val="Arial"/>
        <family val="2"/>
      </rPr>
      <t>7,0</t>
    </r>
    <r>
      <rPr>
        <sz val="12"/>
        <rFont val="Arial"/>
        <family val="2"/>
      </rPr>
      <t>)</t>
    </r>
  </si>
  <si>
    <r>
      <t xml:space="preserve">1. TÍTULOS ACADÊMICOS - PARTE A </t>
    </r>
    <r>
      <rPr>
        <b/>
        <i/>
        <sz val="18"/>
        <rFont val="Arial"/>
        <family val="2"/>
      </rPr>
      <t>(Anotar o maior título apenas, não é cumulativo</t>
    </r>
    <r>
      <rPr>
        <b/>
        <sz val="18"/>
        <rFont val="Arial"/>
        <family val="2"/>
      </rPr>
      <t>) *</t>
    </r>
  </si>
  <si>
    <t>I - ATIVIDADES DE ENSINO (DIDÁTICAS) - Peso de acordo com o Cenário, conforme Edital, na célula E7</t>
  </si>
  <si>
    <t>6. Artigos publicados na íntegra em anais de congressos, simpósios, seminários e similares, com comissão editorial</t>
  </si>
  <si>
    <t>6.1 Nacional</t>
  </si>
  <si>
    <t>6.2 Internacional</t>
  </si>
  <si>
    <r>
      <t xml:space="preserve">Resumo Simples em Congresso Nacional (Primeiro Autor Até 0,1 por Resumo): </t>
    </r>
    <r>
      <rPr>
        <b/>
        <sz val="12"/>
        <color indexed="10"/>
        <rFont val="Arial"/>
        <family val="2"/>
      </rPr>
      <t>Número de Resumos</t>
    </r>
  </si>
  <si>
    <r>
      <t xml:space="preserve">6.1.1 Primeiro autor: </t>
    </r>
    <r>
      <rPr>
        <b/>
        <sz val="12"/>
        <rFont val="Arial"/>
        <family val="2"/>
      </rPr>
      <t xml:space="preserve">nº de artigos </t>
    </r>
    <r>
      <rPr>
        <b/>
        <sz val="12"/>
        <color rgb="FFFF0000"/>
        <rFont val="Arial"/>
        <family val="2"/>
      </rPr>
      <t>(valor máximo: 5)</t>
    </r>
  </si>
  <si>
    <r>
      <t xml:space="preserve">6.1.2 Em coautoria: </t>
    </r>
    <r>
      <rPr>
        <b/>
        <sz val="12"/>
        <rFont val="Arial"/>
        <family val="2"/>
      </rPr>
      <t>nº de artigos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</si>
  <si>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6.2.1 Primeiro autor: </t>
    </r>
    <r>
      <rPr>
        <b/>
        <sz val="12"/>
        <rFont val="Arial"/>
        <family val="2"/>
      </rPr>
      <t xml:space="preserve">nº de artigos </t>
    </r>
    <r>
      <rPr>
        <b/>
        <sz val="12"/>
        <color rgb="FFFF0000"/>
        <rFont val="Arial"/>
        <family val="2"/>
      </rPr>
      <t>(valor máximo: 5)</t>
    </r>
  </si>
  <si>
    <r>
      <t xml:space="preserve">6.2.2 Em coautoria: </t>
    </r>
    <r>
      <rPr>
        <b/>
        <sz val="12"/>
        <rFont val="Arial"/>
        <family val="2"/>
      </rPr>
      <t xml:space="preserve">nº de artigos </t>
    </r>
    <r>
      <rPr>
        <b/>
        <sz val="12"/>
        <color rgb="FFFF0000"/>
        <rFont val="Arial"/>
        <family val="2"/>
      </rPr>
      <t>(valor máximo: 5)</t>
    </r>
  </si>
  <si>
    <t>7. Publicação de resumos em anais de congressos, simpósios, seminários, encontros e semanas acadêmicas</t>
  </si>
  <si>
    <t>7.1 Resumo Expandido</t>
  </si>
  <si>
    <t>7.1.1 Nacional</t>
  </si>
  <si>
    <t>7.1.2 Internacional</t>
  </si>
  <si>
    <t>7.2.1 Nacional</t>
  </si>
  <si>
    <t>7.2.2 Internacional</t>
  </si>
  <si>
    <t>7.2 Resumo Simples</t>
  </si>
  <si>
    <t>7.3 Menção honrosa por trabalho técnico-científico do item 7</t>
  </si>
  <si>
    <r>
      <t xml:space="preserve">7.1.1.1 Primeiro autor: </t>
    </r>
    <r>
      <rPr>
        <b/>
        <sz val="12"/>
        <rFont val="Arial"/>
        <family val="2"/>
      </rPr>
      <t>nº de resumos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</si>
  <si>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7.1.1.2 Em coautoria: </t>
    </r>
    <r>
      <rPr>
        <b/>
        <sz val="12"/>
        <rFont val="Arial"/>
        <family val="2"/>
      </rPr>
      <t>nº de resumos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</si>
  <si>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7.1.2.1 Primeiro autor: </t>
    </r>
    <r>
      <rPr>
        <b/>
        <sz val="12"/>
        <rFont val="Arial"/>
        <family val="2"/>
      </rPr>
      <t xml:space="preserve">nº de resumos </t>
    </r>
    <r>
      <rPr>
        <b/>
        <sz val="12"/>
        <color rgb="FFFF0000"/>
        <rFont val="Arial"/>
        <family val="2"/>
      </rPr>
      <t>(valor máximo: 5)</t>
    </r>
  </si>
  <si>
    <r>
      <t>7.1.2.2 Em coautoria:</t>
    </r>
    <r>
      <rPr>
        <b/>
        <sz val="12"/>
        <rFont val="Arial"/>
        <family val="2"/>
      </rPr>
      <t xml:space="preserve"> nº de resumos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</si>
  <si>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7.2.1.1 Primeiro autor: </t>
    </r>
    <r>
      <rPr>
        <b/>
        <sz val="12"/>
        <rFont val="Arial"/>
        <family val="2"/>
      </rPr>
      <t xml:space="preserve">nº de resumos </t>
    </r>
    <r>
      <rPr>
        <b/>
        <sz val="12"/>
        <color rgb="FFFF0000"/>
        <rFont val="Arial"/>
        <family val="2"/>
      </rPr>
      <t>(valor máximo: 5)</t>
    </r>
  </si>
  <si>
    <r>
      <t xml:space="preserve">7.2.1.2 Em coautoria: </t>
    </r>
    <r>
      <rPr>
        <b/>
        <sz val="12"/>
        <rFont val="Arial"/>
        <family val="2"/>
      </rPr>
      <t xml:space="preserve">nº de resumos </t>
    </r>
    <r>
      <rPr>
        <b/>
        <sz val="12"/>
        <color rgb="FFFF0000"/>
        <rFont val="Arial"/>
        <family val="2"/>
      </rPr>
      <t>(valor máximo: 5)</t>
    </r>
  </si>
  <si>
    <r>
      <t>7.2.2.1 Primeiro autor:</t>
    </r>
    <r>
      <rPr>
        <b/>
        <sz val="12"/>
        <rFont val="Arial"/>
        <family val="2"/>
      </rPr>
      <t xml:space="preserve"> nº de resumos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</si>
  <si>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7.2.2.2 Em coautoria: </t>
    </r>
    <r>
      <rPr>
        <b/>
        <sz val="12"/>
        <rFont val="Arial"/>
        <family val="2"/>
      </rPr>
      <t>nº de resumos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</si>
  <si>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7.3.1 Nacional: </t>
    </r>
    <r>
      <rPr>
        <b/>
        <sz val="12"/>
        <rFont val="Arial"/>
        <family val="2"/>
      </rPr>
      <t xml:space="preserve">nº de menções </t>
    </r>
    <r>
      <rPr>
        <b/>
        <sz val="12"/>
        <color rgb="FFFF0000"/>
        <rFont val="Arial"/>
        <family val="2"/>
      </rPr>
      <t>(valor máximo: 5)</t>
    </r>
  </si>
  <si>
    <r>
      <t xml:space="preserve">7.3.2 Internacional: </t>
    </r>
    <r>
      <rPr>
        <b/>
        <sz val="12"/>
        <rFont val="Arial"/>
        <family val="2"/>
      </rPr>
      <t>nº de menções</t>
    </r>
    <r>
      <rPr>
        <b/>
        <sz val="12"/>
        <color rgb="FFFF0000"/>
        <rFont val="Arial"/>
        <family val="2"/>
      </rPr>
      <t xml:space="preserve"> (valor máximo: 5)</t>
    </r>
  </si>
  <si>
    <t>8. Participação em eventos científicos/acadêmicos</t>
  </si>
  <si>
    <t>8.1 Com apresentação de trabalho oral, no país</t>
  </si>
  <si>
    <t>8.2 Com apresentação de trabalho oral, no exterior</t>
  </si>
  <si>
    <r>
      <t xml:space="preserve">8.1.1 Primeiro autor: </t>
    </r>
    <r>
      <rPr>
        <b/>
        <sz val="12"/>
        <rFont val="Arial"/>
        <family val="2"/>
      </rPr>
      <t xml:space="preserve">nº de trabalhos </t>
    </r>
    <r>
      <rPr>
        <b/>
        <sz val="12"/>
        <color rgb="FFFF0000"/>
        <rFont val="Arial"/>
        <family val="2"/>
      </rPr>
      <t>(valor máximo: 5)</t>
    </r>
  </si>
  <si>
    <r>
      <t xml:space="preserve">8.1.2 Em coautoria: </t>
    </r>
    <r>
      <rPr>
        <b/>
        <sz val="12"/>
        <rFont val="Arial"/>
        <family val="2"/>
      </rPr>
      <t xml:space="preserve">nº de trabalhos </t>
    </r>
    <r>
      <rPr>
        <b/>
        <sz val="12"/>
        <color rgb="FFFF0000"/>
        <rFont val="Arial"/>
        <family val="2"/>
      </rPr>
      <t>(valor máximo: 5)</t>
    </r>
  </si>
  <si>
    <r>
      <t xml:space="preserve">8.2.1 Primeiro autor: </t>
    </r>
    <r>
      <rPr>
        <b/>
        <sz val="12"/>
        <rFont val="Arial"/>
        <family val="2"/>
      </rPr>
      <t xml:space="preserve">nº de trabalhos </t>
    </r>
    <r>
      <rPr>
        <b/>
        <sz val="12"/>
        <color rgb="FFFF0000"/>
        <rFont val="Arial"/>
        <family val="2"/>
      </rPr>
      <t>(valor máximo: 5)</t>
    </r>
  </si>
  <si>
    <r>
      <t xml:space="preserve">8.2.2 Em coautoria: </t>
    </r>
    <r>
      <rPr>
        <b/>
        <sz val="12"/>
        <rFont val="Arial"/>
        <family val="2"/>
      </rPr>
      <t xml:space="preserve">nº de trabalhos </t>
    </r>
    <r>
      <rPr>
        <b/>
        <sz val="12"/>
        <color rgb="FFFF0000"/>
        <rFont val="Arial"/>
        <family val="2"/>
      </rPr>
      <t>(valor máximo: 5)</t>
    </r>
  </si>
  <si>
    <t>8.3. Conferencista, palestrante, relator ou debatedor</t>
  </si>
  <si>
    <t>8.3.1 No país</t>
  </si>
  <si>
    <t>8.3.2 No exterior</t>
  </si>
  <si>
    <r>
      <t xml:space="preserve">8.3.1.1 Conferencista ou palestrante: </t>
    </r>
    <r>
      <rPr>
        <b/>
        <sz val="12"/>
        <rFont val="Arial"/>
        <family val="2"/>
      </rPr>
      <t xml:space="preserve">nº de participações </t>
    </r>
    <r>
      <rPr>
        <b/>
        <sz val="12"/>
        <color rgb="FFFF0000"/>
        <rFont val="Arial"/>
        <family val="2"/>
      </rPr>
      <t>(valor máximo: 5)</t>
    </r>
  </si>
  <si>
    <r>
      <t xml:space="preserve">8.3.1.2 Relator ou debatedor: </t>
    </r>
    <r>
      <rPr>
        <b/>
        <sz val="12"/>
        <rFont val="Arial"/>
        <family val="2"/>
      </rPr>
      <t>nº de participações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</si>
  <si>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8.3.2.1 Conferencista ou palestrante: </t>
    </r>
    <r>
      <rPr>
        <b/>
        <sz val="12"/>
        <rFont val="Arial"/>
        <family val="2"/>
      </rPr>
      <t xml:space="preserve">nº de participações </t>
    </r>
    <r>
      <rPr>
        <b/>
        <sz val="12"/>
        <color rgb="FFFF0000"/>
        <rFont val="Arial"/>
        <family val="2"/>
      </rPr>
      <t>(valor máximo: 5)</t>
    </r>
  </si>
  <si>
    <r>
      <t xml:space="preserve">8.3.2.2 Relator ou debatedor: </t>
    </r>
    <r>
      <rPr>
        <b/>
        <sz val="12"/>
        <rFont val="Arial"/>
        <family val="2"/>
      </rPr>
      <t xml:space="preserve">nº de participações </t>
    </r>
    <r>
      <rPr>
        <b/>
        <sz val="12"/>
        <color rgb="FFFF0000"/>
        <rFont val="Arial"/>
        <family val="2"/>
      </rPr>
      <t>(valor máximo: 5)</t>
    </r>
  </si>
  <si>
    <t>9. Participação em comitê de ética, conselhos diretores, e curadoria de agências de fomento à pesquisa, internos à UFOP, estaduais ou federais</t>
  </si>
  <si>
    <r>
      <t xml:space="preserve">9.1 Presidente: </t>
    </r>
    <r>
      <rPr>
        <b/>
        <sz val="12"/>
        <rFont val="Arial"/>
        <family val="2"/>
      </rPr>
      <t>nº de anos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</si>
  <si>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9.2 Membro efetivo/suplente: </t>
    </r>
    <r>
      <rPr>
        <b/>
        <sz val="12"/>
        <rFont val="Arial"/>
        <family val="2"/>
      </rPr>
      <t>nº de anos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</si>
  <si>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9.3 Parecerista ou consultor ad hoc: </t>
    </r>
    <r>
      <rPr>
        <b/>
        <sz val="12"/>
        <rFont val="Arial"/>
        <family val="2"/>
      </rPr>
      <t xml:space="preserve">nº de pareceres / projeto </t>
    </r>
    <r>
      <rPr>
        <b/>
        <sz val="12"/>
        <color rgb="FFFF0000"/>
        <rFont val="Arial"/>
        <family val="2"/>
      </rPr>
      <t>(valor máximo: 10)</t>
    </r>
  </si>
  <si>
    <t>10. Atividades de propriedade intelectual</t>
  </si>
  <si>
    <r>
      <t>10.1 Pedido de depósito de patente:</t>
    </r>
    <r>
      <rPr>
        <b/>
        <sz val="12"/>
        <rFont val="Arial"/>
        <family val="2"/>
      </rPr>
      <t xml:space="preserve"> nº de pedidos </t>
    </r>
    <r>
      <rPr>
        <b/>
        <sz val="12"/>
        <color rgb="FFFF0000"/>
        <rFont val="Arial"/>
        <family val="2"/>
      </rPr>
      <t>(valor máximo: 3)</t>
    </r>
  </si>
  <si>
    <r>
      <t xml:space="preserve">10.2 Cada patente concedida: </t>
    </r>
    <r>
      <rPr>
        <b/>
        <sz val="12"/>
        <rFont val="Arial"/>
        <family val="2"/>
      </rPr>
      <t xml:space="preserve">nº de patentes concedidas </t>
    </r>
    <r>
      <rPr>
        <b/>
        <sz val="12"/>
        <color rgb="FFFF0000"/>
        <rFont val="Arial"/>
        <family val="2"/>
      </rPr>
      <t>(valor máximo: 3)</t>
    </r>
  </si>
  <si>
    <r>
      <t xml:space="preserve">10.3 Registro de desenho industrial: </t>
    </r>
    <r>
      <rPr>
        <b/>
        <sz val="12"/>
        <rFont val="Arial"/>
        <family val="2"/>
      </rPr>
      <t>nº de registros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</si>
  <si>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10.4 Certificado de proteção de cultivar: </t>
    </r>
    <r>
      <rPr>
        <b/>
        <sz val="12"/>
        <rFont val="Arial"/>
        <family val="2"/>
      </rPr>
      <t xml:space="preserve">nº de certificados </t>
    </r>
    <r>
      <rPr>
        <b/>
        <sz val="12"/>
        <color rgb="FFFF0000"/>
        <rFont val="Arial"/>
        <family val="2"/>
      </rPr>
      <t>(valor máximo: 3)</t>
    </r>
  </si>
  <si>
    <r>
      <t>10.5 Registro de cultivar:</t>
    </r>
    <r>
      <rPr>
        <b/>
        <sz val="12"/>
        <rFont val="Arial"/>
        <family val="2"/>
      </rPr>
      <t xml:space="preserve"> nº de registros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</si>
  <si>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10.6 Registro de marca: </t>
    </r>
    <r>
      <rPr>
        <b/>
        <sz val="12"/>
        <rFont val="Arial"/>
        <family val="2"/>
      </rPr>
      <t xml:space="preserve">nº de registros </t>
    </r>
    <r>
      <rPr>
        <b/>
        <sz val="12"/>
        <color rgb="FFFF0000"/>
        <rFont val="Arial"/>
        <family val="2"/>
      </rPr>
      <t>(valor máximo: 3)</t>
    </r>
  </si>
  <si>
    <r>
      <t xml:space="preserve">10.7 Registro de software: </t>
    </r>
    <r>
      <rPr>
        <b/>
        <sz val="12"/>
        <rFont val="Arial"/>
        <family val="2"/>
      </rPr>
      <t>nº de registros de software</t>
    </r>
    <r>
      <rPr>
        <b/>
        <sz val="12"/>
        <color rgb="FFFF0000"/>
        <rFont val="Arial"/>
        <family val="2"/>
      </rPr>
      <t xml:space="preserve"> (valor máximo: 3)</t>
    </r>
  </si>
  <si>
    <t>11. Orientação em pesquisa</t>
  </si>
  <si>
    <t>11.1 Graduação</t>
  </si>
  <si>
    <t>11.2 Pós-graduação</t>
  </si>
  <si>
    <t>11.2.1 Especialização/Residência</t>
  </si>
  <si>
    <t>11.2.2 Mestrado</t>
  </si>
  <si>
    <t>11.2.3 Doutorado</t>
  </si>
  <si>
    <r>
      <t xml:space="preserve">11.2.1.1 Orientador: </t>
    </r>
    <r>
      <rPr>
        <b/>
        <sz val="12"/>
        <rFont val="Arial"/>
        <family val="2"/>
      </rPr>
      <t>nº de estudantes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</si>
  <si>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11.2.1.2 Coorientador: </t>
    </r>
    <r>
      <rPr>
        <b/>
        <sz val="12"/>
        <rFont val="Arial"/>
        <family val="2"/>
      </rPr>
      <t xml:space="preserve">nº de estudantes </t>
    </r>
    <r>
      <rPr>
        <b/>
        <sz val="12"/>
        <color rgb="FFFF0000"/>
        <rFont val="Arial"/>
        <family val="2"/>
      </rPr>
      <t>(valor máximo: 5)</t>
    </r>
  </si>
  <si>
    <r>
      <t xml:space="preserve">11.2.2.1 Orientador: </t>
    </r>
    <r>
      <rPr>
        <b/>
        <sz val="12"/>
        <rFont val="Arial"/>
        <family val="2"/>
      </rPr>
      <t xml:space="preserve">nº de estudantes </t>
    </r>
    <r>
      <rPr>
        <b/>
        <sz val="12"/>
        <color rgb="FFFF0000"/>
        <rFont val="Arial"/>
        <family val="2"/>
      </rPr>
      <t>(valor máximo: 5)</t>
    </r>
  </si>
  <si>
    <r>
      <t xml:space="preserve">11.2.2.2 Coorientador: </t>
    </r>
    <r>
      <rPr>
        <b/>
        <sz val="12"/>
        <rFont val="Arial"/>
        <family val="2"/>
      </rPr>
      <t xml:space="preserve">nº de estudantes </t>
    </r>
    <r>
      <rPr>
        <b/>
        <sz val="12"/>
        <color rgb="FFFF0000"/>
        <rFont val="Arial"/>
        <family val="2"/>
      </rPr>
      <t>(valor máximo: 5)</t>
    </r>
  </si>
  <si>
    <r>
      <t xml:space="preserve">11.2.3.1 Orientador: </t>
    </r>
    <r>
      <rPr>
        <b/>
        <sz val="12"/>
        <rFont val="Arial"/>
        <family val="2"/>
      </rPr>
      <t xml:space="preserve">nº de estudantes </t>
    </r>
    <r>
      <rPr>
        <b/>
        <sz val="12"/>
        <color rgb="FFFF0000"/>
        <rFont val="Arial"/>
        <family val="2"/>
      </rPr>
      <t>(valor máximo: 5)</t>
    </r>
  </si>
  <si>
    <r>
      <t>11.2.3.2 Coorientador:</t>
    </r>
    <r>
      <rPr>
        <b/>
        <sz val="12"/>
        <rFont val="Arial"/>
        <family val="2"/>
      </rPr>
      <t xml:space="preserve"> nº de estudantes </t>
    </r>
    <r>
      <rPr>
        <b/>
        <sz val="12"/>
        <color rgb="FFFF0000"/>
        <rFont val="Arial"/>
        <family val="2"/>
      </rPr>
      <t>(valor máximo: 5)</t>
    </r>
  </si>
  <si>
    <r>
      <t xml:space="preserve">11.3.1 Supervisor: </t>
    </r>
    <r>
      <rPr>
        <b/>
        <sz val="12"/>
        <rFont val="Arial"/>
        <family val="2"/>
      </rPr>
      <t xml:space="preserve">nº de estudantes </t>
    </r>
    <r>
      <rPr>
        <b/>
        <sz val="12"/>
        <color rgb="FFFF0000"/>
        <rFont val="Arial"/>
        <family val="2"/>
      </rPr>
      <t>(valor máximo: 5)</t>
    </r>
  </si>
  <si>
    <t>II - ATIVIDADES DE PESQUISA E PRODUÇÃO CIENTÍFICA - Peso de acordo com o Cenário, conforme Edital, na célula E30</t>
  </si>
  <si>
    <r>
      <t xml:space="preserve">Observação: A pontuação máxima por publicação de artigos científicos neste item (desconsiderando o peso das atividades docentes) não deve ser superior a 20 pontos (Anexo V da Res. CUNI 2871). </t>
    </r>
    <r>
      <rPr>
        <i/>
        <u/>
        <sz val="12"/>
        <rFont val="Arial"/>
        <family val="2"/>
      </rPr>
      <t>Este limite já é considerado no subtotal desta planilha (célula F103). Basta computar o número de artigos normalmente</t>
    </r>
  </si>
  <si>
    <t>II - ATIVIDADES DE EXTENSÃO - Peso de acordo com o Cenário, conforme Edital, na célula E104</t>
  </si>
  <si>
    <t>1. Programas</t>
  </si>
  <si>
    <t>2. Projetos</t>
  </si>
  <si>
    <t>2.1 Financiados por órgãos públicos ou privados (bolsas, custeio e capital)</t>
  </si>
  <si>
    <t>2.2 Financiados por órgãos públicos ou privados (só bolsas)</t>
  </si>
  <si>
    <t>2.3 Sem financiamento</t>
  </si>
  <si>
    <r>
      <t>1.1 Coordenador:</t>
    </r>
    <r>
      <rPr>
        <b/>
        <sz val="12"/>
        <rFont val="Arial"/>
        <family val="2"/>
      </rPr>
      <t xml:space="preserve"> nº de programas </t>
    </r>
    <r>
      <rPr>
        <b/>
        <sz val="12"/>
        <color rgb="FFFF0000"/>
        <rFont val="Arial"/>
        <family val="2"/>
      </rPr>
      <t>(valor máximo: 3)</t>
    </r>
  </si>
  <si>
    <r>
      <t xml:space="preserve">1.2 Membros: </t>
    </r>
    <r>
      <rPr>
        <b/>
        <sz val="12"/>
        <rFont val="Arial"/>
        <family val="2"/>
      </rPr>
      <t xml:space="preserve">nº de programas </t>
    </r>
    <r>
      <rPr>
        <b/>
        <sz val="12"/>
        <color rgb="FFFF0000"/>
        <rFont val="Arial"/>
        <family val="2"/>
      </rPr>
      <t>(valor máximo: 3)</t>
    </r>
  </si>
  <si>
    <r>
      <t xml:space="preserve">2.1.1 Coordenador: </t>
    </r>
    <r>
      <rPr>
        <b/>
        <sz val="12"/>
        <rFont val="Arial"/>
        <family val="2"/>
      </rPr>
      <t xml:space="preserve">nº de projetos / ano </t>
    </r>
    <r>
      <rPr>
        <b/>
        <sz val="12"/>
        <color rgb="FFFF0000"/>
        <rFont val="Arial"/>
        <family val="2"/>
      </rPr>
      <t>(valor máximo: 3)</t>
    </r>
  </si>
  <si>
    <r>
      <t xml:space="preserve">2.1.2 Membros: </t>
    </r>
    <r>
      <rPr>
        <b/>
        <sz val="12"/>
        <rFont val="Arial"/>
        <family val="2"/>
      </rPr>
      <t xml:space="preserve">nº de projetos / ano </t>
    </r>
    <r>
      <rPr>
        <b/>
        <sz val="12"/>
        <color rgb="FFFF0000"/>
        <rFont val="Arial"/>
        <family val="2"/>
      </rPr>
      <t>(valor máximo: 3)</t>
    </r>
  </si>
  <si>
    <r>
      <t xml:space="preserve">2.2.1 Coordenador: </t>
    </r>
    <r>
      <rPr>
        <b/>
        <sz val="12"/>
        <rFont val="Arial"/>
        <family val="2"/>
      </rPr>
      <t xml:space="preserve">nº de projetos / ano </t>
    </r>
    <r>
      <rPr>
        <b/>
        <sz val="12"/>
        <color rgb="FFFF0000"/>
        <rFont val="Arial"/>
        <family val="2"/>
      </rPr>
      <t>(valor máximo: 3)</t>
    </r>
  </si>
  <si>
    <r>
      <t xml:space="preserve">2.2.2 Membros: </t>
    </r>
    <r>
      <rPr>
        <b/>
        <sz val="12"/>
        <rFont val="Arial"/>
        <family val="2"/>
      </rPr>
      <t xml:space="preserve">nº de projetos / ano </t>
    </r>
    <r>
      <rPr>
        <b/>
        <sz val="12"/>
        <color rgb="FFFF0000"/>
        <rFont val="Arial"/>
        <family val="2"/>
      </rPr>
      <t>(valor máximo: 3)</t>
    </r>
  </si>
  <si>
    <r>
      <t>2.3.1 Coordenador:</t>
    </r>
    <r>
      <rPr>
        <b/>
        <sz val="12"/>
        <rFont val="Arial"/>
        <family val="2"/>
      </rPr>
      <t xml:space="preserve"> nº de projetos / ano </t>
    </r>
    <r>
      <rPr>
        <b/>
        <sz val="12"/>
        <color rgb="FFFF0000"/>
        <rFont val="Arial"/>
        <family val="2"/>
      </rPr>
      <t>(valor máximo: 3)</t>
    </r>
  </si>
  <si>
    <r>
      <t>2.3.2 Membros:</t>
    </r>
    <r>
      <rPr>
        <b/>
        <sz val="12"/>
        <rFont val="Arial"/>
        <family val="2"/>
      </rPr>
      <t xml:space="preserve"> nº de projetos / ano </t>
    </r>
    <r>
      <rPr>
        <b/>
        <sz val="12"/>
        <color rgb="FFFF0000"/>
        <rFont val="Arial"/>
        <family val="2"/>
      </rPr>
      <t>(valor máximo: 3)</t>
    </r>
  </si>
  <si>
    <t>3. Bolsistas de extensão de agências de fomento</t>
  </si>
  <si>
    <r>
      <t xml:space="preserve">3.1 Bolsas de Fomento Tecnológico e Extensão Inovadora de agência de fomento: </t>
    </r>
    <r>
      <rPr>
        <b/>
        <sz val="12"/>
        <rFont val="Arial"/>
        <family val="2"/>
      </rPr>
      <t>nº de anos</t>
    </r>
    <r>
      <rPr>
        <b/>
        <sz val="12"/>
        <color rgb="FFFF0000"/>
        <rFont val="Arial"/>
        <family val="2"/>
      </rPr>
      <t xml:space="preserve"> (valor máximo: 3)</t>
    </r>
  </si>
  <si>
    <t>4. Orientação em trabalhos de extensão</t>
  </si>
  <si>
    <r>
      <t xml:space="preserve">4.1 Estagiários: </t>
    </r>
    <r>
      <rPr>
        <b/>
        <sz val="12"/>
        <rFont val="Arial"/>
        <family val="2"/>
      </rPr>
      <t>nº de estagiários / semestre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</si>
  <si>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4.2 Bolsista em projetos de extensão: </t>
    </r>
    <r>
      <rPr>
        <b/>
        <sz val="12"/>
        <rFont val="Arial"/>
        <family val="2"/>
      </rPr>
      <t>nº de estudantes / ano</t>
    </r>
    <r>
      <rPr>
        <b/>
        <sz val="12"/>
        <color rgb="FFFF0000"/>
        <rFont val="Arial"/>
        <family val="2"/>
      </rPr>
      <t xml:space="preserve"> (valor máximo: 5)</t>
    </r>
  </si>
  <si>
    <r>
      <t>4.3 Bolsa de apoio técnico de extensão (BAT/EXP):</t>
    </r>
    <r>
      <rPr>
        <b/>
        <sz val="12"/>
        <rFont val="Arial"/>
        <family val="2"/>
      </rPr>
      <t xml:space="preserve"> nº de estudantes </t>
    </r>
    <r>
      <rPr>
        <b/>
        <sz val="12"/>
        <color rgb="FFFF0000"/>
        <rFont val="Arial"/>
        <family val="2"/>
      </rPr>
      <t>(valor máximo: 5)</t>
    </r>
  </si>
  <si>
    <t>5. Promoção de eventos</t>
  </si>
  <si>
    <t>5.1 Local</t>
  </si>
  <si>
    <t>5.2 Regional/Nacional</t>
  </si>
  <si>
    <t>5.3 Internacional</t>
  </si>
  <si>
    <r>
      <t xml:space="preserve">5.1.1 Coordenador: </t>
    </r>
    <r>
      <rPr>
        <b/>
        <sz val="12"/>
        <rFont val="Arial"/>
        <family val="2"/>
      </rPr>
      <t xml:space="preserve">nº de eventos </t>
    </r>
    <r>
      <rPr>
        <b/>
        <sz val="12"/>
        <color rgb="FFFF0000"/>
        <rFont val="Arial"/>
        <family val="2"/>
      </rPr>
      <t>(valor máximo: 5)</t>
    </r>
  </si>
  <si>
    <r>
      <t xml:space="preserve">5.1.2 Membro da comissão organizadora/científica: </t>
    </r>
    <r>
      <rPr>
        <b/>
        <sz val="12"/>
        <rFont val="Arial"/>
        <family val="2"/>
      </rPr>
      <t xml:space="preserve">nº de eventos </t>
    </r>
    <r>
      <rPr>
        <b/>
        <sz val="12"/>
        <color rgb="FFFF0000"/>
        <rFont val="Arial"/>
        <family val="2"/>
      </rPr>
      <t>(valor máximo: 5)</t>
    </r>
  </si>
  <si>
    <r>
      <t xml:space="preserve">5.2.1 Coordenador: </t>
    </r>
    <r>
      <rPr>
        <b/>
        <sz val="12"/>
        <rFont val="Arial"/>
        <family val="2"/>
      </rPr>
      <t xml:space="preserve">nº de eventos </t>
    </r>
    <r>
      <rPr>
        <b/>
        <sz val="12"/>
        <color rgb="FFFF0000"/>
        <rFont val="Arial"/>
        <family val="2"/>
      </rPr>
      <t>(valor máximo: 5)</t>
    </r>
  </si>
  <si>
    <r>
      <t xml:space="preserve">5.2.2 Membro da comissão organizadora/científica: </t>
    </r>
    <r>
      <rPr>
        <b/>
        <sz val="12"/>
        <rFont val="Arial"/>
        <family val="2"/>
      </rPr>
      <t>nº de eventos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</si>
  <si>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5.3.1 Coordenador: </t>
    </r>
    <r>
      <rPr>
        <b/>
        <sz val="12"/>
        <rFont val="Arial"/>
        <family val="2"/>
      </rPr>
      <t xml:space="preserve">nº de eventos </t>
    </r>
    <r>
      <rPr>
        <b/>
        <sz val="12"/>
        <color rgb="FFFF0000"/>
        <rFont val="Arial"/>
        <family val="2"/>
      </rPr>
      <t>(valor máximo: 5)</t>
    </r>
  </si>
  <si>
    <r>
      <t xml:space="preserve">5.3.2 Membro da comissão organizadora/científica: </t>
    </r>
    <r>
      <rPr>
        <b/>
        <sz val="12"/>
        <rFont val="Arial"/>
        <family val="2"/>
      </rPr>
      <t xml:space="preserve">nº de eventos </t>
    </r>
    <r>
      <rPr>
        <b/>
        <sz val="12"/>
        <color rgb="FFFF0000"/>
        <rFont val="Arial"/>
        <family val="2"/>
      </rPr>
      <t>(valor máximo: 5)</t>
    </r>
  </si>
  <si>
    <t>6. Publicações para popularização da ciência, cultura e arte</t>
  </si>
  <si>
    <r>
      <t xml:space="preserve">6.1 Livro didático para divulgação científica e/ou literatura e arte: </t>
    </r>
    <r>
      <rPr>
        <b/>
        <sz val="12"/>
        <rFont val="Arial"/>
        <family val="2"/>
      </rPr>
      <t xml:space="preserve">nº de livros </t>
    </r>
    <r>
      <rPr>
        <b/>
        <sz val="12"/>
        <color rgb="FFFF0000"/>
        <rFont val="Arial"/>
        <family val="2"/>
      </rPr>
      <t>(valor máximo: 2)</t>
    </r>
  </si>
  <si>
    <r>
      <t xml:space="preserve">6.2 Apostilas e cadernos didáticos: </t>
    </r>
    <r>
      <rPr>
        <b/>
        <sz val="12"/>
        <rFont val="Arial"/>
        <family val="2"/>
      </rPr>
      <t>nº de materiais</t>
    </r>
    <r>
      <rPr>
        <b/>
        <sz val="12"/>
        <color rgb="FFFF0000"/>
        <rFont val="Arial"/>
        <family val="2"/>
      </rPr>
      <t xml:space="preserve"> (valor máximo: 2)</t>
    </r>
  </si>
  <si>
    <r>
      <t xml:space="preserve">6.3 Cartilhas com ficha catalográfica: </t>
    </r>
    <r>
      <rPr>
        <b/>
        <sz val="12"/>
        <rFont val="Arial"/>
        <family val="2"/>
      </rPr>
      <t xml:space="preserve">nº de cartilhas </t>
    </r>
    <r>
      <rPr>
        <b/>
        <sz val="12"/>
        <color rgb="FFFF0000"/>
        <rFont val="Arial"/>
        <family val="2"/>
      </rPr>
      <t>(valor máximo: 2)</t>
    </r>
  </si>
  <si>
    <r>
      <t xml:space="preserve">6.4 Cartilhas sem ficha catalográfica: </t>
    </r>
    <r>
      <rPr>
        <b/>
        <sz val="12"/>
        <rFont val="Arial"/>
        <family val="2"/>
      </rPr>
      <t xml:space="preserve">nº de cartilhas </t>
    </r>
    <r>
      <rPr>
        <b/>
        <sz val="12"/>
        <color rgb="FFFF0000"/>
        <rFont val="Arial"/>
        <family val="2"/>
      </rPr>
      <t>(valor máximo: 2)</t>
    </r>
  </si>
  <si>
    <r>
      <t xml:space="preserve">6.5 Artigos publicados em jornais de notícias, informes: </t>
    </r>
    <r>
      <rPr>
        <b/>
        <sz val="12"/>
        <rFont val="Arial"/>
        <family val="2"/>
      </rPr>
      <t>nº de publicações</t>
    </r>
    <r>
      <rPr>
        <b/>
        <sz val="12"/>
        <color rgb="FFFF0000"/>
        <rFont val="Arial"/>
        <family val="2"/>
      </rPr>
      <t xml:space="preserve"> (valor máximo: 2)</t>
    </r>
  </si>
  <si>
    <r>
      <t xml:space="preserve">6.6 Entrevistas, participação em mesas redondas, comentários, textos em jornais de notícias e revistas de artes visuais: </t>
    </r>
    <r>
      <rPr>
        <b/>
        <sz val="12"/>
        <rFont val="Arial"/>
        <family val="2"/>
      </rPr>
      <t>nº de publicações</t>
    </r>
    <r>
      <rPr>
        <b/>
        <sz val="12"/>
        <color rgb="FFFF0000"/>
        <rFont val="Arial"/>
        <family val="2"/>
      </rPr>
      <t xml:space="preserve"> (valor máximo: 2)</t>
    </r>
  </si>
  <si>
    <r>
      <t xml:space="preserve">6.7 Produções de editoração: </t>
    </r>
    <r>
      <rPr>
        <b/>
        <sz val="12"/>
        <rFont val="Arial"/>
        <family val="2"/>
      </rPr>
      <t xml:space="preserve">nº de produções </t>
    </r>
    <r>
      <rPr>
        <b/>
        <sz val="12"/>
        <color rgb="FFFF0000"/>
        <rFont val="Arial"/>
        <family val="2"/>
      </rPr>
      <t>(valor máximo: 2)</t>
    </r>
  </si>
  <si>
    <r>
      <t xml:space="preserve">6.8 Boletim técnico, informes, catálogos de exposição: </t>
    </r>
    <r>
      <rPr>
        <b/>
        <sz val="12"/>
        <rFont val="Arial"/>
        <family val="2"/>
      </rPr>
      <t xml:space="preserve">nº de publicações </t>
    </r>
    <r>
      <rPr>
        <b/>
        <sz val="12"/>
        <color rgb="FFFF0000"/>
        <rFont val="Arial"/>
        <family val="2"/>
      </rPr>
      <t>(valor máximo: 2)</t>
    </r>
  </si>
  <si>
    <r>
      <t>6.9 Folders e nota técnica:</t>
    </r>
    <r>
      <rPr>
        <b/>
        <sz val="12"/>
        <rFont val="Arial"/>
        <family val="2"/>
      </rPr>
      <t xml:space="preserve"> nº de publicações </t>
    </r>
    <r>
      <rPr>
        <b/>
        <sz val="12"/>
        <color rgb="FFFF0000"/>
        <rFont val="Arial"/>
        <family val="2"/>
      </rPr>
      <t>(valor máximo: 2)</t>
    </r>
  </si>
  <si>
    <r>
      <t>6.10 Multimídia:</t>
    </r>
    <r>
      <rPr>
        <b/>
        <sz val="12"/>
        <rFont val="Arial"/>
        <family val="2"/>
      </rPr>
      <t xml:space="preserve"> nº de produtos </t>
    </r>
    <r>
      <rPr>
        <b/>
        <sz val="12"/>
        <color rgb="FFFF0000"/>
        <rFont val="Arial"/>
        <family val="2"/>
      </rPr>
      <t>(valor máximo: 2)</t>
    </r>
  </si>
  <si>
    <t>7. Cursos de extensão e palestras técnicas/temáticas para popularização da ciência e capacitação profissional</t>
  </si>
  <si>
    <t>7.1 Cursos</t>
  </si>
  <si>
    <t>7.2 Palestras</t>
  </si>
  <si>
    <r>
      <t xml:space="preserve">7.1.1.1 Coordenador: </t>
    </r>
    <r>
      <rPr>
        <b/>
        <sz val="12"/>
        <rFont val="Arial"/>
        <family val="2"/>
      </rPr>
      <t>nº de cursos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</si>
  <si>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7.1.1.2 Ministrante: </t>
    </r>
    <r>
      <rPr>
        <b/>
        <sz val="12"/>
        <rFont val="Arial"/>
        <family val="2"/>
      </rPr>
      <t xml:space="preserve">nº de horas / aula </t>
    </r>
    <r>
      <rPr>
        <b/>
        <sz val="12"/>
        <color rgb="FFFF0000"/>
        <rFont val="Arial"/>
        <family val="2"/>
      </rPr>
      <t>(valor máximo: 5)</t>
    </r>
  </si>
  <si>
    <r>
      <t xml:space="preserve">7.1.2.1 Coordenador: </t>
    </r>
    <r>
      <rPr>
        <b/>
        <sz val="12"/>
        <rFont val="Arial"/>
        <family val="2"/>
      </rPr>
      <t xml:space="preserve">nº de cursos </t>
    </r>
    <r>
      <rPr>
        <b/>
        <sz val="12"/>
        <color rgb="FFFF0000"/>
        <rFont val="Arial"/>
        <family val="2"/>
      </rPr>
      <t>(valor máximo: 5)</t>
    </r>
  </si>
  <si>
    <r>
      <t xml:space="preserve">7.1.2.1 Ministrante: </t>
    </r>
    <r>
      <rPr>
        <b/>
        <sz val="12"/>
        <rFont val="Arial"/>
        <family val="2"/>
      </rPr>
      <t xml:space="preserve">nº de horas / aula </t>
    </r>
    <r>
      <rPr>
        <b/>
        <sz val="12"/>
        <color rgb="FFFF0000"/>
        <rFont val="Arial"/>
        <family val="2"/>
      </rPr>
      <t>(valor máximo: 5)</t>
    </r>
  </si>
  <si>
    <r>
      <t xml:space="preserve">7.2.1 Local: </t>
    </r>
    <r>
      <rPr>
        <b/>
        <sz val="12"/>
        <rFont val="Arial"/>
        <family val="2"/>
      </rPr>
      <t xml:space="preserve">nº de palestras </t>
    </r>
    <r>
      <rPr>
        <b/>
        <sz val="12"/>
        <color rgb="FFFF0000"/>
        <rFont val="Arial"/>
        <family val="2"/>
      </rPr>
      <t>(valor máximo: 5)</t>
    </r>
  </si>
  <si>
    <r>
      <t>7.2.2 Nacional/Regional:</t>
    </r>
    <r>
      <rPr>
        <b/>
        <sz val="12"/>
        <rFont val="Arial"/>
        <family val="2"/>
      </rPr>
      <t xml:space="preserve"> nº de palestras </t>
    </r>
    <r>
      <rPr>
        <b/>
        <sz val="12"/>
        <color rgb="FFFF0000"/>
        <rFont val="Arial"/>
        <family val="2"/>
      </rPr>
      <t>(valor máximo: 5)</t>
    </r>
  </si>
  <si>
    <r>
      <t xml:space="preserve">7.2.3 Internacional: </t>
    </r>
    <r>
      <rPr>
        <b/>
        <sz val="12"/>
        <rFont val="Arial"/>
        <family val="2"/>
      </rPr>
      <t>nº de palestras</t>
    </r>
    <r>
      <rPr>
        <b/>
        <sz val="12"/>
        <color rgb="FFFF0000"/>
        <rFont val="Arial"/>
        <family val="2"/>
      </rPr>
      <t xml:space="preserve"> (valor máximo: 5)</t>
    </r>
  </si>
  <si>
    <t>8.1 Participação administrativa</t>
  </si>
  <si>
    <t>8.3 Empresas Juniores</t>
  </si>
  <si>
    <t>8. Participação em comitês de assessoria, conselhos diretores, curadores de agências de fomento em extensão e assessoria a órgãos públicos</t>
  </si>
  <si>
    <r>
      <t xml:space="preserve">8.1.1 Presidente/Diretor: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</si>
  <si>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8.1.2 Membro: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3)</t>
    </r>
  </si>
  <si>
    <r>
      <t>8.1.3 Assessor de secretarias de governo (municipal, estadual ou federal):</t>
    </r>
    <r>
      <rPr>
        <b/>
        <sz val="12"/>
        <rFont val="Arial"/>
        <family val="2"/>
      </rPr>
      <t xml:space="preserve"> nº de anos completos </t>
    </r>
    <r>
      <rPr>
        <b/>
        <sz val="12"/>
        <color rgb="FFFF0000"/>
        <rFont val="Arial"/>
        <family val="2"/>
      </rPr>
      <t>(valor máximo: 3)</t>
    </r>
  </si>
  <si>
    <r>
      <t xml:space="preserve">8.2 Parecer ou consultoria ad hoc: </t>
    </r>
    <r>
      <rPr>
        <b/>
        <sz val="12"/>
        <rFont val="Arial"/>
        <family val="2"/>
      </rPr>
      <t xml:space="preserve">nº de pareceres ou projetos </t>
    </r>
    <r>
      <rPr>
        <b/>
        <sz val="12"/>
        <color rgb="FFFF0000"/>
        <rFont val="Arial"/>
        <family val="2"/>
      </rPr>
      <t>(valor máximo: 10)</t>
    </r>
  </si>
  <si>
    <r>
      <t xml:space="preserve">8.3.1 Coordenador/Tutor: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3)</t>
    </r>
  </si>
  <si>
    <r>
      <t xml:space="preserve">8.3.2 Coordenador de projeto: </t>
    </r>
    <r>
      <rPr>
        <b/>
        <sz val="12"/>
        <rFont val="Arial"/>
        <family val="2"/>
      </rPr>
      <t>nº de projetos / ano</t>
    </r>
    <r>
      <rPr>
        <b/>
        <sz val="12"/>
        <color rgb="FFFF0000"/>
        <rFont val="Arial"/>
        <family val="2"/>
      </rPr>
      <t xml:space="preserve"> (valor máximo: 3)</t>
    </r>
  </si>
  <si>
    <t>9. Prestação de serviços e convênios (para além da docência)</t>
  </si>
  <si>
    <t>9.2 Convênios com empresas/instituições/órgãos públicos</t>
  </si>
  <si>
    <r>
      <t xml:space="preserve">9.1 Assessoria técnica, consultoria, perícia ou auditoria: </t>
    </r>
    <r>
      <rPr>
        <b/>
        <sz val="12"/>
        <rFont val="Arial"/>
        <family val="2"/>
      </rPr>
      <t xml:space="preserve">nº de consultorias </t>
    </r>
    <r>
      <rPr>
        <b/>
        <sz val="12"/>
        <color rgb="FFFF0000"/>
        <rFont val="Arial"/>
        <family val="2"/>
      </rPr>
      <t>(valor máximo: 3)</t>
    </r>
  </si>
  <si>
    <r>
      <t xml:space="preserve">9.2.1 Coordenador: </t>
    </r>
    <r>
      <rPr>
        <b/>
        <sz val="12"/>
        <rFont val="Arial"/>
        <family val="2"/>
      </rPr>
      <t xml:space="preserve">nº de convênios / ano </t>
    </r>
    <r>
      <rPr>
        <b/>
        <sz val="12"/>
        <color rgb="FFFF0000"/>
        <rFont val="Arial"/>
        <family val="2"/>
      </rPr>
      <t>(valor máximo: 3)</t>
    </r>
  </si>
  <si>
    <r>
      <t xml:space="preserve">9.2.2 Membro: </t>
    </r>
    <r>
      <rPr>
        <b/>
        <sz val="12"/>
        <rFont val="Arial"/>
        <family val="2"/>
      </rPr>
      <t>nº de convênios / ano</t>
    </r>
    <r>
      <rPr>
        <b/>
        <sz val="12"/>
        <color rgb="FFFF0000"/>
        <rFont val="Arial"/>
        <family val="2"/>
      </rPr>
      <t xml:space="preserve"> (valor máximo: 3)</t>
    </r>
  </si>
  <si>
    <r>
      <t>9.3 Orientação de bolsista graduando:</t>
    </r>
    <r>
      <rPr>
        <b/>
        <sz val="12"/>
        <rFont val="Arial"/>
        <family val="2"/>
      </rPr>
      <t xml:space="preserve"> nº de anos </t>
    </r>
    <r>
      <rPr>
        <b/>
        <sz val="12"/>
        <color rgb="FFFF0000"/>
        <rFont val="Arial"/>
        <family val="2"/>
      </rPr>
      <t>(valor máximo: 3)</t>
    </r>
  </si>
  <si>
    <r>
      <t>9.4 Orientação de bolsista mestrando:</t>
    </r>
    <r>
      <rPr>
        <b/>
        <sz val="12"/>
        <rFont val="Arial"/>
        <family val="2"/>
      </rPr>
      <t xml:space="preserve"> nº de anos </t>
    </r>
    <r>
      <rPr>
        <b/>
        <sz val="12"/>
        <color rgb="FFFF0000"/>
        <rFont val="Arial"/>
        <family val="2"/>
      </rPr>
      <t>(valor máximo: 3)</t>
    </r>
  </si>
  <si>
    <r>
      <t xml:space="preserve">9.5 Orientação de bolsista doutorando: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3)</t>
    </r>
  </si>
  <si>
    <t>Subtotal - Atividades de Pesquisa</t>
  </si>
  <si>
    <t>Subtotal - Atividades de Extensão</t>
  </si>
  <si>
    <t>IV - EXPERIÊNCIA PROFISSIONAL, ATIVIDADES DE GESTÃO ACADÊMICA E OUTRAS - Peso conforme Edital, na Célula B153</t>
  </si>
  <si>
    <t>Subtotal - Experiência profissional, atividades de gestão acadêmica e outras</t>
  </si>
  <si>
    <t>RESOLUÇÃO CUNI 2607 - Ajuste da nota da parte B para candidatas que passaram por gestação ou adoção de crianças no período em avaliação</t>
  </si>
  <si>
    <r>
      <t xml:space="preserve">Gestação ou adoção de crianças (10% para uma criança/gestação ou 20% para duas crianças/gestações ou mais): </t>
    </r>
    <r>
      <rPr>
        <b/>
        <sz val="12"/>
        <color indexed="10"/>
        <rFont val="Arial"/>
        <family val="2"/>
      </rPr>
      <t>nº de crianças / gestações</t>
    </r>
  </si>
  <si>
    <t>NOTA FINAL</t>
  </si>
  <si>
    <t>PARTE A + PARTE B</t>
  </si>
  <si>
    <t>Soma total da parte B corrigida</t>
  </si>
  <si>
    <t>1. Cargos</t>
  </si>
  <si>
    <r>
      <t xml:space="preserve">1.1 Diretor superior de organizações públicas ou privadas: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</si>
  <si>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r>
      <t xml:space="preserve">1.2 Assessor em administração: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</si>
  <si>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1.3 Responsável por setor dentro das organizações (Ex. Gerentes de setores em organizações do mundo do trabalho, chefes de departamentos acadêmicos...):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</si>
  <si>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t>2. Gestão de cursos de graduação e pós- graduação</t>
  </si>
  <si>
    <t>2.1 Cursos de graduação</t>
  </si>
  <si>
    <t>2.2 Cursos de pós-graduação</t>
  </si>
  <si>
    <r>
      <t xml:space="preserve">2.1.1 Coordenador ou presidente de colegiado: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</si>
  <si>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r>
      <t xml:space="preserve">2.1.2 Membro da comissão coordenadora ou colegiado de curso: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</si>
  <si>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r>
      <t xml:space="preserve">2.1.3 Membro do Núcleo Docente Estruturante: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</si>
  <si>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2.2.1 Coordenador: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</si>
  <si>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r>
      <t xml:space="preserve">2.2.2 Membro da comissão coordenadora ou colegiado de curso: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</si>
  <si>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t>3. Participação em conselhos, câmaras e comissões em instituições de ensino</t>
  </si>
  <si>
    <t>3.1 Conselhos (titular/suplente)</t>
  </si>
  <si>
    <t>3.1.1 Interno às instituições</t>
  </si>
  <si>
    <t>3.1.2 Externos</t>
  </si>
  <si>
    <t>3.2 Comissões permanentes (titular/suplente)</t>
  </si>
  <si>
    <t>3.2.2 No âmbito universitário</t>
  </si>
  <si>
    <t>3.3 Comissões eventuais (sindicância, assessoramento a setores, das instituições de ensino e conselhos superiores)</t>
  </si>
  <si>
    <t>3.3.1 No âmbito departamental/unidade de ensino</t>
  </si>
  <si>
    <t>3.3.2 No âmbito universitário</t>
  </si>
  <si>
    <r>
      <t xml:space="preserve">3.1.1.1. Representante em conselhos técnicos, departamentais e câmaras: </t>
    </r>
    <r>
      <rPr>
        <b/>
        <sz val="12"/>
        <rFont val="Arial"/>
        <family val="2"/>
      </rPr>
      <t>nº de anos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</si>
  <si>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3.1.1.2 Representante em órgãos superiores (Conselhos Universitários, Conselhos de Graduação, Conselhos de Pós- Graduação, Conselhos de Extensão e Cultura...):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</si>
  <si>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3.1.2.1 Conselhos municipais: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</si>
  <si>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r>
      <t xml:space="preserve">3.2.1.1 Presidente: </t>
    </r>
    <r>
      <rPr>
        <b/>
        <sz val="12"/>
        <rFont val="Arial"/>
        <family val="2"/>
      </rPr>
      <t xml:space="preserve">nº de comissões / ano </t>
    </r>
    <r>
      <rPr>
        <b/>
        <sz val="12"/>
        <color rgb="FFFF0000"/>
        <rFont val="Arial"/>
        <family val="2"/>
      </rPr>
      <t>(valor máximo: 4)</t>
    </r>
  </si>
  <si>
    <r>
      <t xml:space="preserve">3.2.1.2 Membro: </t>
    </r>
    <r>
      <rPr>
        <b/>
        <sz val="12"/>
        <rFont val="Arial"/>
        <family val="2"/>
      </rPr>
      <t xml:space="preserve">nº de comissões / ano </t>
    </r>
    <r>
      <rPr>
        <b/>
        <sz val="12"/>
        <color rgb="FFFF0000"/>
        <rFont val="Arial"/>
        <family val="2"/>
      </rPr>
      <t>(valor máximo: 4)</t>
    </r>
  </si>
  <si>
    <r>
      <t>3.2.2.1 Presidente:</t>
    </r>
    <r>
      <rPr>
        <b/>
        <sz val="12"/>
        <rFont val="Arial"/>
        <family val="2"/>
      </rPr>
      <t xml:space="preserve"> nº de comissões / ano</t>
    </r>
    <r>
      <rPr>
        <b/>
        <sz val="12"/>
        <color rgb="FFFF0000"/>
        <rFont val="Arial"/>
        <family val="2"/>
      </rPr>
      <t xml:space="preserve"> (valor máximo: 4)</t>
    </r>
  </si>
  <si>
    <r>
      <t>3.2.2.2 Membro:</t>
    </r>
    <r>
      <rPr>
        <b/>
        <sz val="12"/>
        <rFont val="Arial"/>
        <family val="2"/>
      </rPr>
      <t xml:space="preserve"> nº de comissões / ano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</si>
  <si>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3.3.1.1 Presidente: </t>
    </r>
    <r>
      <rPr>
        <b/>
        <sz val="12"/>
        <rFont val="Arial"/>
        <family val="2"/>
      </rPr>
      <t>nº de comissões / ano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</si>
  <si>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3.3.1.2 Membro: </t>
    </r>
    <r>
      <rPr>
        <b/>
        <sz val="12"/>
        <rFont val="Arial"/>
        <family val="2"/>
      </rPr>
      <t xml:space="preserve">nº de comissões / ano </t>
    </r>
    <r>
      <rPr>
        <b/>
        <sz val="12"/>
        <color rgb="FFFF0000"/>
        <rFont val="Arial"/>
        <family val="2"/>
      </rPr>
      <t>(valor máximo: 4)</t>
    </r>
  </si>
  <si>
    <r>
      <t xml:space="preserve">3.3.2.1 Presidente: </t>
    </r>
    <r>
      <rPr>
        <b/>
        <sz val="12"/>
        <rFont val="Arial"/>
        <family val="2"/>
      </rPr>
      <t>nº de comissões / ano</t>
    </r>
    <r>
      <rPr>
        <b/>
        <sz val="12"/>
        <color rgb="FFFF0000"/>
        <rFont val="Arial"/>
        <family val="2"/>
      </rPr>
      <t xml:space="preserve"> (valor máximo: 4)</t>
    </r>
  </si>
  <si>
    <r>
      <t>3.3.2.2 Membro:</t>
    </r>
    <r>
      <rPr>
        <b/>
        <sz val="12"/>
        <rFont val="Arial"/>
        <family val="2"/>
      </rPr>
      <t xml:space="preserve"> nº de comissões / ano </t>
    </r>
    <r>
      <rPr>
        <b/>
        <sz val="12"/>
        <color rgb="FFFF0000"/>
        <rFont val="Arial"/>
        <family val="2"/>
      </rPr>
      <t>(valor máximo: 4)</t>
    </r>
  </si>
  <si>
    <t>4. Orientação e avaliação funcional</t>
  </si>
  <si>
    <t>4.1 Orientação/ Acompanhamento/ Tutoria</t>
  </si>
  <si>
    <r>
      <t xml:space="preserve">4.1.1 De servidor docente: </t>
    </r>
    <r>
      <rPr>
        <b/>
        <sz val="12"/>
        <rFont val="Arial"/>
        <family val="2"/>
      </rPr>
      <t>nº de orientados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</si>
  <si>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4.1.2 De servidor técnico-administrativo: </t>
    </r>
    <r>
      <rPr>
        <b/>
        <sz val="12"/>
        <rFont val="Arial"/>
        <family val="2"/>
      </rPr>
      <t xml:space="preserve">nº de orientados </t>
    </r>
    <r>
      <rPr>
        <b/>
        <sz val="12"/>
        <color rgb="FFFF0000"/>
        <rFont val="Arial"/>
        <family val="2"/>
      </rPr>
      <t>(valor máximo: 3)</t>
    </r>
  </si>
  <si>
    <t>5.Participação em bancas</t>
  </si>
  <si>
    <t>5.3 Seleção de estudantes de projetos/programas institucionais</t>
  </si>
  <si>
    <r>
      <t xml:space="preserve">5.1 Seleção de monitores: </t>
    </r>
    <r>
      <rPr>
        <b/>
        <sz val="12"/>
        <rFont val="Arial"/>
        <family val="2"/>
      </rPr>
      <t>nº de bancas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</si>
  <si>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5.2 Seleção de projetos de ensino, pesquisa e extensão: </t>
    </r>
    <r>
      <rPr>
        <b/>
        <sz val="12"/>
        <rFont val="Arial"/>
        <family val="2"/>
      </rPr>
      <t>nº de editais / comissões</t>
    </r>
    <r>
      <rPr>
        <b/>
        <sz val="12"/>
        <color rgb="FFFF0000"/>
        <rFont val="Arial"/>
        <family val="2"/>
      </rPr>
      <t xml:space="preserve"> (valor máximo: 4)</t>
    </r>
  </si>
  <si>
    <r>
      <t>5.3.1 Graduação:</t>
    </r>
    <r>
      <rPr>
        <b/>
        <sz val="12"/>
        <rFont val="Arial"/>
        <family val="2"/>
      </rPr>
      <t xml:space="preserve"> nº de editais / comissões </t>
    </r>
    <r>
      <rPr>
        <b/>
        <sz val="12"/>
        <color rgb="FFFF0000"/>
        <rFont val="Arial"/>
        <family val="2"/>
      </rPr>
      <t>(valor máximo: 4)</t>
    </r>
  </si>
  <si>
    <r>
      <t>5.3.2 Pós-graduação:</t>
    </r>
    <r>
      <rPr>
        <b/>
        <sz val="12"/>
        <rFont val="Arial"/>
        <family val="2"/>
      </rPr>
      <t xml:space="preserve"> nº de editais / comissões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</si>
  <si>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5.4 Concursos públicos de docentes: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4)</t>
    </r>
  </si>
  <si>
    <r>
      <t xml:space="preserve">5.5 Avaliação de cursos (reconhecimentos, credenciamentos): </t>
    </r>
    <r>
      <rPr>
        <b/>
        <sz val="12"/>
        <rFont val="Arial"/>
        <family val="2"/>
      </rPr>
      <t>nº de cursos</t>
    </r>
    <r>
      <rPr>
        <b/>
        <sz val="12"/>
        <color rgb="FFFF0000"/>
        <rFont val="Arial"/>
        <family val="2"/>
      </rPr>
      <t xml:space="preserve"> (valor máximo: 4)</t>
    </r>
  </si>
  <si>
    <r>
      <t>6.Participação em sindicatos, órgãos de classe e outros órgãos:</t>
    </r>
    <r>
      <rPr>
        <b/>
        <sz val="12"/>
        <rFont val="Arial"/>
        <family val="2"/>
      </rPr>
      <t xml:space="preserve"> nº de anos </t>
    </r>
    <r>
      <rPr>
        <b/>
        <sz val="12"/>
        <color rgb="FFFF0000"/>
        <rFont val="Arial"/>
        <family val="2"/>
      </rPr>
      <t>(valor máximo: 4)</t>
    </r>
  </si>
  <si>
    <r>
      <t xml:space="preserve">8. Prêmios na área de atuação profissional: </t>
    </r>
    <r>
      <rPr>
        <b/>
        <sz val="12"/>
        <rFont val="Arial"/>
        <family val="2"/>
      </rPr>
      <t xml:space="preserve">nº de prêmios </t>
    </r>
    <r>
      <rPr>
        <b/>
        <sz val="12"/>
        <color rgb="FFFF0000"/>
        <rFont val="Arial"/>
        <family val="2"/>
      </rPr>
      <t>(valor máximo: 2)</t>
    </r>
  </si>
  <si>
    <t>11.3 Estágio de pós-doutoramento</t>
  </si>
  <si>
    <r>
      <t>11.1.1 Iniciação Científica/Iniciação Científica Junior/PIBIC/PIBITI/Outros Programas:</t>
    </r>
    <r>
      <rPr>
        <b/>
        <sz val="12"/>
        <rFont val="Arial"/>
        <family val="2"/>
      </rPr>
      <t xml:space="preserve"> nº de estudantes / ano </t>
    </r>
    <r>
      <rPr>
        <b/>
        <sz val="12"/>
        <color rgb="FFFF0000"/>
        <rFont val="Arial"/>
        <family val="2"/>
      </rPr>
      <t>(valor máximo: 5 ICs)</t>
    </r>
  </si>
  <si>
    <r>
      <t xml:space="preserve">12. Estágio de pós-doutoramento realizado: </t>
    </r>
    <r>
      <rPr>
        <b/>
        <sz val="12"/>
        <rFont val="Arial"/>
        <family val="2"/>
      </rPr>
      <t>nº de semestres completos</t>
    </r>
    <r>
      <rPr>
        <b/>
        <sz val="12"/>
        <color rgb="FFFF0000"/>
        <rFont val="Arial"/>
        <family val="2"/>
      </rPr>
      <t xml:space="preserve"> (valor máximo: 2 estágios completos)</t>
    </r>
  </si>
  <si>
    <r>
      <t xml:space="preserve">3.1.2.2 Conselhos estaduais e federais: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4)</t>
    </r>
  </si>
  <si>
    <t>3.2.1 No âmbito departamental/unidade de ensino</t>
  </si>
  <si>
    <r>
      <t xml:space="preserve">7. Experiências profissionais além da docência: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10)</t>
    </r>
  </si>
  <si>
    <t>Planilha Auxiliar - Barema de pontuação da Prova de Títulos e Currículo ( Anexo V - Res. CUNI 2871)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</si>
</sst>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1">
    <font>
      <sz val="10"/>
      <name val="Arial"/>
      <charset val="134"/>
    </font>
    <font>
      <sz val="18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Times New Roman"/>
      <family val="1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2"/>
      <color indexed="10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b/>
      <sz val="18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i/>
      <u/>
      <sz val="12"/>
      <name val="Arial"/>
      <family val="2"/>
    </font>
    <font>
      <sz val="12"/>
      <color indexed="81"/>
      <name val="Arial"/>
      <family val="2"/>
    </font>
    <font>
      <b/>
      <i/>
      <sz val="18"/>
      <name val="Arial"/>
      <family val="2"/>
    </font>
    <font>
      <b/>
      <sz val="16"/>
      <color theme="1"/>
      <name val="Arial"/>
      <family val="2"/>
    </font>
    <font>
      <i/>
      <sz val="11"/>
      <name val="Arial"/>
      <family val="2"/>
    </font>
    <font>
      <sz val="14"/>
      <color theme="0"/>
      <name val="Arial"/>
      <family val="2"/>
    </font>
    <font>
      <b/>
      <sz val="2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B0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7F87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indexed="64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n">
        <color indexed="64"/>
      </right>
      <top style="thick">
        <color indexed="64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0" fillId="0" borderId="0" xfId="0" applyFont="1"/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6" xfId="0" applyNumberFormat="1" applyFont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2" fontId="5" fillId="0" borderId="0" xfId="0" applyNumberFormat="1" applyFont="1" applyProtection="1">
      <protection locked="0"/>
    </xf>
    <xf numFmtId="2" fontId="6" fillId="9" borderId="6" xfId="0" applyNumberFormat="1" applyFont="1" applyFill="1" applyBorder="1" applyAlignment="1" applyProtection="1">
      <alignment horizontal="center" vertical="center"/>
      <protection locked="0"/>
    </xf>
    <xf numFmtId="164" fontId="22" fillId="9" borderId="0" xfId="0" applyNumberFormat="1" applyFont="1" applyFill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2" fontId="6" fillId="0" borderId="12" xfId="0" applyNumberFormat="1" applyFont="1" applyBorder="1" applyAlignment="1" applyProtection="1">
      <alignment horizontal="center" vertical="center"/>
      <protection locked="0"/>
    </xf>
    <xf numFmtId="164" fontId="23" fillId="5" borderId="6" xfId="0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164" fontId="22" fillId="9" borderId="15" xfId="0" applyNumberFormat="1" applyFont="1" applyFill="1" applyBorder="1" applyAlignment="1">
      <alignment horizontal="center" vertical="center"/>
    </xf>
    <xf numFmtId="164" fontId="23" fillId="5" borderId="14" xfId="0" applyNumberFormat="1" applyFont="1" applyFill="1" applyBorder="1" applyAlignment="1">
      <alignment horizontal="center" vertical="center"/>
    </xf>
    <xf numFmtId="165" fontId="27" fillId="8" borderId="4" xfId="0" applyNumberFormat="1" applyFont="1" applyFill="1" applyBorder="1" applyAlignment="1" applyProtection="1">
      <alignment horizontal="center" vertical="center"/>
      <protection locked="0"/>
    </xf>
    <xf numFmtId="164" fontId="23" fillId="5" borderId="12" xfId="0" applyNumberFormat="1" applyFont="1" applyFill="1" applyBorder="1" applyAlignment="1">
      <alignment horizontal="center" vertical="center"/>
    </xf>
    <xf numFmtId="165" fontId="27" fillId="8" borderId="2" xfId="0" applyNumberFormat="1" applyFont="1" applyFill="1" applyBorder="1" applyAlignment="1" applyProtection="1">
      <alignment horizontal="center" vertical="center"/>
      <protection locked="0"/>
    </xf>
    <xf numFmtId="0" fontId="8" fillId="6" borderId="1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164" fontId="7" fillId="6" borderId="19" xfId="0" applyNumberFormat="1" applyFont="1" applyFill="1" applyBorder="1" applyAlignment="1">
      <alignment horizontal="center" vertical="center"/>
    </xf>
    <xf numFmtId="164" fontId="7" fillId="6" borderId="20" xfId="0" applyNumberFormat="1" applyFont="1" applyFill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164" fontId="23" fillId="5" borderId="4" xfId="0" applyNumberFormat="1" applyFont="1" applyFill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5" fontId="7" fillId="0" borderId="22" xfId="0" applyNumberFormat="1" applyFont="1" applyBorder="1" applyAlignment="1">
      <alignment horizontal="center" vertical="center"/>
    </xf>
    <xf numFmtId="164" fontId="30" fillId="10" borderId="19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0" fillId="0" borderId="27" xfId="0" applyBorder="1" applyAlignment="1">
      <alignment vertical="center"/>
    </xf>
    <xf numFmtId="164" fontId="6" fillId="0" borderId="27" xfId="0" applyNumberFormat="1" applyFont="1" applyBorder="1" applyAlignment="1" applyProtection="1">
      <alignment vertical="center"/>
      <protection locked="0"/>
    </xf>
    <xf numFmtId="2" fontId="6" fillId="0" borderId="26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164" fontId="29" fillId="0" borderId="7" xfId="0" applyNumberFormat="1" applyFont="1" applyBorder="1" applyAlignment="1">
      <alignment horizontal="center" vertical="center"/>
    </xf>
    <xf numFmtId="0" fontId="8" fillId="7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164" fontId="12" fillId="5" borderId="4" xfId="0" applyNumberFormat="1" applyFont="1" applyFill="1" applyBorder="1" applyAlignment="1">
      <alignment horizontal="right" vertical="center"/>
    </xf>
    <xf numFmtId="164" fontId="12" fillId="5" borderId="7" xfId="0" applyNumberFormat="1" applyFont="1" applyFill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8" fillId="7" borderId="4" xfId="0" applyFont="1" applyFill="1" applyBorder="1" applyAlignment="1">
      <alignment horizontal="left" vertical="center"/>
    </xf>
    <xf numFmtId="0" fontId="8" fillId="7" borderId="7" xfId="0" applyFont="1" applyFill="1" applyBorder="1" applyAlignment="1">
      <alignment horizontal="left" vertical="center"/>
    </xf>
    <xf numFmtId="0" fontId="8" fillId="7" borderId="14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64" fontId="12" fillId="5" borderId="6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7" fillId="6" borderId="4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7" fillId="6" borderId="14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9" fillId="3" borderId="0" xfId="0" applyFont="1" applyFill="1" applyAlignment="1">
      <alignment horizontal="center" vertical="center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7F874"/>
      <color rgb="FFFF6600"/>
      <color rgb="FFF4EE00"/>
      <color rgb="FFFFFB0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195</xdr:row>
      <xdr:rowOff>0</xdr:rowOff>
    </xdr:from>
    <xdr:to>
      <xdr:col>4</xdr:col>
      <xdr:colOff>571500</xdr:colOff>
      <xdr:row>232</xdr:row>
      <xdr:rowOff>11206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6D83859-8F08-861B-564A-7DFD2D4C5281}"/>
            </a:ext>
          </a:extLst>
        </xdr:cNvPr>
        <xdr:cNvSpPr txBox="1"/>
      </xdr:nvSpPr>
      <xdr:spPr>
        <a:xfrm>
          <a:off x="224117" y="43400382"/>
          <a:ext cx="15352059" cy="7059706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noFill/>
        </a:ln>
        <a:effectLst>
          <a:outerShdw blurRad="469900" dist="304800" dir="2880000" algn="tl" rotWithShape="0">
            <a:prstClr val="black">
              <a:alpha val="51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16000" tIns="216000" rIns="216000" bIns="216000" rtlCol="0" anchor="t"/>
        <a:lstStyle/>
        <a:p>
          <a:pPr algn="ctr"/>
          <a:r>
            <a:rPr lang="pt-BR" sz="2800" b="1" i="0" u="none" strike="noStrike">
              <a:ln>
                <a:solidFill>
                  <a:sysClr val="windowText" lastClr="000000"/>
                </a:solidFill>
              </a:ln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GUIA DE USO DA PLANILHA</a:t>
          </a:r>
          <a:endParaRPr lang="pt-BR" sz="2800" b="1" i="0" u="none" strike="noStrike" baseline="0">
            <a:ln>
              <a:solidFill>
                <a:sysClr val="windowText" lastClr="000000"/>
              </a:solidFill>
            </a:ln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2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Preencha os nomes dos candidatos avaliados na linha 3, e exclua as colunas excedentes.</a:t>
          </a:r>
        </a:p>
        <a:p>
          <a:endParaRPr lang="pt-BR" sz="2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a </a:t>
          </a:r>
          <a:r>
            <a:rPr lang="pt-BR" sz="24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PARTE A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preencha a pontuação da formação acadêmica, referente à </a:t>
          </a:r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titulação máxima apresentada pelo candidato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Os pontos obtidos pela formação acadêmica não poderão ser cumulativos.</a:t>
          </a:r>
        </a:p>
        <a:p>
          <a:endParaRPr lang="pt-BR" sz="2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a </a:t>
          </a:r>
          <a:r>
            <a:rPr lang="pt-BR" sz="24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PARTE B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inicialmente preencha os </a:t>
          </a:r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fatores de ponderação (pesos) 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nos campos da coluna E (em </a:t>
          </a:r>
          <a:r>
            <a:rPr lang="pt-BR" sz="2400" b="1" i="0" u="none" strike="noStrike" baseline="0">
              <a:ln>
                <a:solidFill>
                  <a:srgbClr val="FFC000"/>
                </a:solidFill>
              </a:ln>
              <a:solidFill>
                <a:schemeClr val="accent6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amarelo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), conforme o cenário escolhido (cenário indicado no quadros de área do item 2 do edital).</a:t>
          </a:r>
        </a:p>
        <a:p>
          <a:endParaRPr lang="pt-BR" sz="2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4) 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</a:t>
          </a:r>
          <a:r>
            <a:rPr lang="pt-BR" sz="2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ance na planilha o número de artigos, projetos, de anos, etc..., conforme a indicação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cada item </a:t>
          </a:r>
          <a:r>
            <a:rPr lang="pt-BR" sz="2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2400" b="1" i="0" u="none" strike="noStrike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negrito</a:t>
          </a:r>
          <a:r>
            <a:rPr lang="pt-BR" sz="2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respeitando o limite máximo em </a:t>
          </a:r>
          <a:r>
            <a:rPr lang="pt-BR" sz="2400" b="1" i="0" u="none" strike="noStrike" baseline="0">
              <a:ln>
                <a:noFill/>
              </a:ln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vermelho</a:t>
          </a:r>
          <a:r>
            <a:rPr lang="pt-BR" sz="2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O multiplicador já está na planilha,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na coluna E.</a:t>
          </a:r>
        </a:p>
        <a:p>
          <a:endParaRPr lang="pt-BR" sz="2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5) 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Observe se há candidatas que passaram por gestação ou adoção de crianças no período de avaliação do currículo. Em caso positivo, preencha a linha 190 conforme indicado.</a:t>
          </a:r>
        </a:p>
        <a:p>
          <a:endParaRPr lang="pt-BR" sz="2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6) 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Todos os cálculos de pontuação são automáticos. </a:t>
          </a:r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resultados estão ao final, nos quadros em </a:t>
          </a:r>
          <a:r>
            <a:rPr lang="pt-BR" sz="2400" b="1" i="0" u="none" strike="noStrike" baseline="0">
              <a:solidFill>
                <a:srgbClr val="00B05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verde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</a:p>
        <a:p>
          <a:endParaRPr lang="pt-BR" sz="2000" b="0" i="0" u="none" strike="noStrike" baseline="0">
            <a:ln>
              <a:solidFill>
                <a:sysClr val="windowText" lastClr="000000"/>
              </a:solidFill>
            </a:ln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2000" b="1" i="0" u="none" strike="noStrike" baseline="0">
              <a:ln>
                <a:solidFill>
                  <a:sysClr val="windowText" lastClr="000000"/>
                </a:solidFill>
              </a:ln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Obs.: Não mude fórmulas nos campos que não são de preenchimento de nota.</a:t>
          </a:r>
        </a:p>
        <a:p>
          <a:endParaRPr lang="pt-BR" sz="2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2000" b="1">
              <a:latin typeface="Arial" panose="020B0604020202020204" pitchFamily="34" charset="0"/>
              <a:cs typeface="Arial" panose="020B0604020202020204" pitchFamily="34" charset="0"/>
            </a:rPr>
            <a:t>Dúvidas e sugestões: concursodocente@ufop.edu.br ou consulte o Departamento/Unidade Responsável pelo Concurso</a:t>
          </a:r>
        </a:p>
        <a:p>
          <a:endParaRPr lang="pt-BR" sz="20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0"/>
  <sheetViews>
    <sheetView tabSelected="1" topLeftCell="B1" zoomScale="96" zoomScaleNormal="80" workbookViewId="0">
      <pane ySplit="3" topLeftCell="A8" activePane="bottomLeft" state="frozen"/>
      <selection pane="bottomLeft" activeCell="B9" sqref="B9:D9"/>
    </sheetView>
  </sheetViews>
  <sheetFormatPr defaultColWidth="9" defaultRowHeight="15.05"/>
  <cols>
    <col min="1" max="1" width="40.75" style="19" customWidth="1"/>
    <col min="2" max="2" width="42.125" style="19" customWidth="1"/>
    <col min="3" max="3" width="40.875" style="19" customWidth="1"/>
    <col min="4" max="4" width="101.25" customWidth="1"/>
    <col min="5" max="5" width="12" style="31" customWidth="1"/>
    <col min="6" max="19" width="18.75" style="8" customWidth="1"/>
  </cols>
  <sheetData>
    <row r="1" spans="1:19" s="1" customFormat="1" ht="36.65" customHeight="1" thickBot="1">
      <c r="A1" s="105" t="s">
        <v>278</v>
      </c>
      <c r="B1" s="105"/>
      <c r="C1" s="105"/>
      <c r="D1" s="105"/>
      <c r="E1" s="105"/>
      <c r="F1" s="9" t="s">
        <v>0</v>
      </c>
      <c r="G1" s="9" t="s">
        <v>0</v>
      </c>
      <c r="H1" s="9" t="s">
        <v>0</v>
      </c>
      <c r="I1" s="9" t="s">
        <v>0</v>
      </c>
      <c r="J1" s="9" t="s">
        <v>0</v>
      </c>
      <c r="K1" s="9" t="s">
        <v>0</v>
      </c>
      <c r="L1" s="9" t="s">
        <v>0</v>
      </c>
      <c r="M1" s="9" t="s">
        <v>0</v>
      </c>
      <c r="N1" s="9" t="s">
        <v>0</v>
      </c>
      <c r="O1" s="9" t="s">
        <v>0</v>
      </c>
      <c r="P1" s="9" t="s">
        <v>0</v>
      </c>
      <c r="Q1" s="9" t="s">
        <v>0</v>
      </c>
      <c r="R1" s="9" t="s">
        <v>0</v>
      </c>
      <c r="S1" s="9" t="s">
        <v>0</v>
      </c>
    </row>
    <row r="2" spans="1:19" ht="26.7" customHeight="1" thickBot="1">
      <c r="A2" s="109" t="s">
        <v>20</v>
      </c>
      <c r="B2" s="109"/>
      <c r="C2" s="109"/>
      <c r="D2" s="109"/>
      <c r="E2" s="109"/>
      <c r="F2" s="25">
        <v>1</v>
      </c>
      <c r="G2" s="26">
        <v>2</v>
      </c>
      <c r="H2" s="26">
        <v>3</v>
      </c>
      <c r="I2" s="26">
        <v>4</v>
      </c>
      <c r="J2" s="26">
        <v>5</v>
      </c>
      <c r="K2" s="26">
        <v>6</v>
      </c>
      <c r="L2" s="26">
        <v>7</v>
      </c>
      <c r="M2" s="26">
        <v>8</v>
      </c>
      <c r="N2" s="26">
        <v>9</v>
      </c>
      <c r="O2" s="26">
        <v>10</v>
      </c>
      <c r="P2" s="26">
        <v>11</v>
      </c>
      <c r="Q2" s="26">
        <v>12</v>
      </c>
      <c r="R2" s="26">
        <v>13</v>
      </c>
      <c r="S2" s="26">
        <v>14</v>
      </c>
    </row>
    <row r="3" spans="1:19" s="5" customFormat="1" ht="26.2" customHeight="1" thickBot="1">
      <c r="A3" s="63"/>
      <c r="B3" s="64"/>
      <c r="C3" s="64"/>
      <c r="D3" s="64"/>
      <c r="E3" s="65" t="s">
        <v>76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s="3" customFormat="1" ht="32.25" customHeight="1" thickTop="1" thickBot="1">
      <c r="A4" s="110" t="s">
        <v>80</v>
      </c>
      <c r="B4" s="111"/>
      <c r="C4" s="111"/>
      <c r="D4" s="111"/>
      <c r="E4" s="112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44"/>
    </row>
    <row r="5" spans="1:19" s="2" customFormat="1" ht="32.25" customHeight="1" thickBot="1">
      <c r="A5" s="113" t="s">
        <v>79</v>
      </c>
      <c r="B5" s="113"/>
      <c r="C5" s="113"/>
      <c r="D5" s="69"/>
      <c r="E5" s="51" t="s">
        <v>77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19" s="4" customFormat="1" ht="33.049999999999997" customHeight="1">
      <c r="A6" s="94" t="s">
        <v>75</v>
      </c>
      <c r="B6" s="95"/>
      <c r="C6" s="95"/>
      <c r="D6" s="95"/>
      <c r="E6" s="96"/>
      <c r="F6" s="50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</row>
    <row r="7" spans="1:19" s="3" customFormat="1" ht="29.15" customHeight="1">
      <c r="A7" s="86" t="s">
        <v>81</v>
      </c>
      <c r="B7" s="87"/>
      <c r="C7" s="87"/>
      <c r="D7" s="88"/>
      <c r="E7" s="47">
        <v>2.5</v>
      </c>
      <c r="F7" s="34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3"/>
    </row>
    <row r="8" spans="1:19" s="5" customFormat="1">
      <c r="A8" s="106" t="s">
        <v>2</v>
      </c>
      <c r="B8" s="84" t="s">
        <v>31</v>
      </c>
      <c r="C8" s="107"/>
      <c r="D8" s="107"/>
      <c r="E8" s="28">
        <v>0.1</v>
      </c>
      <c r="F8" s="1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s="5" customFormat="1">
      <c r="A9" s="106"/>
      <c r="B9" s="103" t="s">
        <v>7</v>
      </c>
      <c r="C9" s="103"/>
      <c r="D9" s="103"/>
      <c r="E9" s="29">
        <v>0.3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s="5" customFormat="1">
      <c r="A10" s="106"/>
      <c r="B10" s="103" t="s">
        <v>8</v>
      </c>
      <c r="C10" s="103"/>
      <c r="D10" s="103"/>
      <c r="E10" s="29">
        <v>0.5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s="5" customFormat="1">
      <c r="A11" s="106"/>
      <c r="B11" s="103" t="s">
        <v>9</v>
      </c>
      <c r="C11" s="103"/>
      <c r="D11" s="103"/>
      <c r="E11" s="29">
        <v>0.6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s="5" customFormat="1">
      <c r="A12" s="106"/>
      <c r="B12" s="103" t="s">
        <v>10</v>
      </c>
      <c r="C12" s="103"/>
      <c r="D12" s="103"/>
      <c r="E12" s="29">
        <v>0.75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s="5" customFormat="1">
      <c r="A13" s="106" t="s">
        <v>3</v>
      </c>
      <c r="B13" s="108" t="s">
        <v>4</v>
      </c>
      <c r="C13" s="103" t="s">
        <v>11</v>
      </c>
      <c r="D13" s="103"/>
      <c r="E13" s="29">
        <v>0.4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s="5" customFormat="1">
      <c r="A14" s="106"/>
      <c r="B14" s="108"/>
      <c r="C14" s="103" t="s">
        <v>12</v>
      </c>
      <c r="D14" s="103"/>
      <c r="E14" s="29">
        <v>0.4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5" customFormat="1">
      <c r="A15" s="106"/>
      <c r="B15" s="108"/>
      <c r="C15" s="103" t="s">
        <v>13</v>
      </c>
      <c r="D15" s="103"/>
      <c r="E15" s="29">
        <v>0.4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s="5" customFormat="1">
      <c r="A16" s="106"/>
      <c r="B16" s="103" t="s">
        <v>14</v>
      </c>
      <c r="C16" s="103"/>
      <c r="D16" s="103"/>
      <c r="E16" s="29">
        <v>0.5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s="5" customFormat="1">
      <c r="A17" s="84" t="s">
        <v>6</v>
      </c>
      <c r="B17" s="103" t="s">
        <v>5</v>
      </c>
      <c r="C17" s="103" t="s">
        <v>15</v>
      </c>
      <c r="D17" s="103"/>
      <c r="E17" s="29">
        <v>0.4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s="5" customFormat="1">
      <c r="A18" s="84"/>
      <c r="B18" s="103"/>
      <c r="C18" s="103" t="s">
        <v>16</v>
      </c>
      <c r="D18" s="103"/>
      <c r="E18" s="29">
        <v>0.4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s="5" customFormat="1">
      <c r="A19" s="84"/>
      <c r="B19" s="103"/>
      <c r="C19" s="104" t="s">
        <v>17</v>
      </c>
      <c r="D19" s="103"/>
      <c r="E19" s="29">
        <v>0.2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s="5" customFormat="1">
      <c r="A20" s="84"/>
      <c r="B20" s="103"/>
      <c r="C20" s="103" t="s">
        <v>18</v>
      </c>
      <c r="D20" s="103"/>
      <c r="E20" s="29">
        <v>0.02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s="5" customFormat="1">
      <c r="A21" s="84"/>
      <c r="B21" s="103"/>
      <c r="C21" s="103" t="s">
        <v>19</v>
      </c>
      <c r="D21" s="103"/>
      <c r="E21" s="29">
        <v>0.02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5" customFormat="1">
      <c r="A22" s="84"/>
      <c r="B22" s="103"/>
      <c r="C22" s="103" t="s">
        <v>21</v>
      </c>
      <c r="D22" s="103"/>
      <c r="E22" s="29">
        <v>0.02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5" customFormat="1">
      <c r="A23" s="70" t="s">
        <v>22</v>
      </c>
      <c r="B23" s="84" t="s">
        <v>23</v>
      </c>
      <c r="C23" s="84" t="s">
        <v>25</v>
      </c>
      <c r="D23" s="84"/>
      <c r="E23" s="29">
        <v>0.1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s="5" customFormat="1">
      <c r="A24" s="70"/>
      <c r="B24" s="84"/>
      <c r="C24" s="84" t="s">
        <v>26</v>
      </c>
      <c r="D24" s="84"/>
      <c r="E24" s="29">
        <v>0.05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s="5" customFormat="1">
      <c r="A25" s="70"/>
      <c r="B25" s="84" t="s">
        <v>24</v>
      </c>
      <c r="C25" s="84" t="s">
        <v>30</v>
      </c>
      <c r="D25" s="84"/>
      <c r="E25" s="29">
        <v>0.15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s="5" customFormat="1">
      <c r="A26" s="70"/>
      <c r="B26" s="84"/>
      <c r="C26" s="84" t="s">
        <v>27</v>
      </c>
      <c r="D26" s="84"/>
      <c r="E26" s="29">
        <v>0.3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s="5" customFormat="1">
      <c r="A27" s="70"/>
      <c r="B27" s="84"/>
      <c r="C27" s="84" t="s">
        <v>28</v>
      </c>
      <c r="D27" s="84"/>
      <c r="E27" s="29">
        <v>0.5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s="5" customFormat="1">
      <c r="A28" s="100"/>
      <c r="B28" s="101"/>
      <c r="C28" s="101" t="s">
        <v>29</v>
      </c>
      <c r="D28" s="101"/>
      <c r="E28" s="36">
        <v>0.2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s="6" customFormat="1" ht="25.55" customHeight="1">
      <c r="A29" s="90" t="s">
        <v>32</v>
      </c>
      <c r="B29" s="90"/>
      <c r="C29" s="90"/>
      <c r="D29" s="90"/>
      <c r="E29" s="90"/>
      <c r="F29" s="48">
        <f t="shared" ref="F29:S29" si="0">SUMPRODUCT($E$8:$E$28,F8:F28)*$E$7</f>
        <v>0</v>
      </c>
      <c r="G29" s="37">
        <f t="shared" si="0"/>
        <v>0</v>
      </c>
      <c r="H29" s="37">
        <f t="shared" si="0"/>
        <v>0</v>
      </c>
      <c r="I29" s="37">
        <f t="shared" si="0"/>
        <v>0</v>
      </c>
      <c r="J29" s="37">
        <f t="shared" si="0"/>
        <v>0</v>
      </c>
      <c r="K29" s="37">
        <f t="shared" si="0"/>
        <v>0</v>
      </c>
      <c r="L29" s="37">
        <f t="shared" si="0"/>
        <v>0</v>
      </c>
      <c r="M29" s="37">
        <f t="shared" si="0"/>
        <v>0</v>
      </c>
      <c r="N29" s="37">
        <f t="shared" si="0"/>
        <v>0</v>
      </c>
      <c r="O29" s="37">
        <f t="shared" si="0"/>
        <v>0</v>
      </c>
      <c r="P29" s="37">
        <f t="shared" si="0"/>
        <v>0</v>
      </c>
      <c r="Q29" s="37">
        <f t="shared" si="0"/>
        <v>0</v>
      </c>
      <c r="R29" s="37">
        <f t="shared" si="0"/>
        <v>0</v>
      </c>
      <c r="S29" s="37">
        <f t="shared" si="0"/>
        <v>0</v>
      </c>
    </row>
    <row r="30" spans="1:19" s="3" customFormat="1" ht="28.5" customHeight="1">
      <c r="A30" s="99" t="s">
        <v>147</v>
      </c>
      <c r="B30" s="99"/>
      <c r="C30" s="99"/>
      <c r="D30" s="99"/>
      <c r="E30" s="49">
        <v>2.5</v>
      </c>
      <c r="F30" s="34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35"/>
    </row>
    <row r="31" spans="1:19" s="5" customFormat="1">
      <c r="A31" s="84" t="s">
        <v>33</v>
      </c>
      <c r="B31" s="93" t="s">
        <v>34</v>
      </c>
      <c r="C31" s="93"/>
      <c r="D31" s="21" t="s">
        <v>37</v>
      </c>
      <c r="E31" s="29">
        <v>1.5</v>
      </c>
      <c r="F31" s="12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s="5" customFormat="1">
      <c r="A32" s="84"/>
      <c r="B32" s="93"/>
      <c r="C32" s="93"/>
      <c r="D32" s="21" t="s">
        <v>38</v>
      </c>
      <c r="E32" s="29">
        <v>0.25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s="5" customFormat="1">
      <c r="A33" s="84"/>
      <c r="B33" s="66" t="s">
        <v>35</v>
      </c>
      <c r="C33" s="67"/>
      <c r="D33" s="21" t="s">
        <v>39</v>
      </c>
      <c r="E33" s="29">
        <v>0.5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s="5" customFormat="1">
      <c r="A34" s="84"/>
      <c r="B34" s="68"/>
      <c r="C34" s="69"/>
      <c r="D34" s="21" t="s">
        <v>40</v>
      </c>
      <c r="E34" s="29">
        <v>0.1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s="5" customFormat="1">
      <c r="A35" s="84"/>
      <c r="B35" s="66" t="s">
        <v>36</v>
      </c>
      <c r="C35" s="67"/>
      <c r="D35" s="21" t="s">
        <v>41</v>
      </c>
      <c r="E35" s="29">
        <v>0.25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s="5" customFormat="1">
      <c r="A36" s="84"/>
      <c r="B36" s="68"/>
      <c r="C36" s="69"/>
      <c r="D36" s="21" t="s">
        <v>42</v>
      </c>
      <c r="E36" s="29">
        <v>0.1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s="5" customFormat="1">
      <c r="A37" s="84"/>
      <c r="B37" s="93" t="s">
        <v>43</v>
      </c>
      <c r="C37" s="93"/>
      <c r="D37" s="93"/>
      <c r="E37" s="29">
        <v>0.25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s="5" customFormat="1">
      <c r="A38" s="84" t="s">
        <v>44</v>
      </c>
      <c r="B38" s="84"/>
      <c r="C38" s="84" t="s">
        <v>45</v>
      </c>
      <c r="D38" s="84"/>
      <c r="E38" s="29">
        <v>2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s="5" customFormat="1">
      <c r="A39" s="70" t="s">
        <v>46</v>
      </c>
      <c r="B39" s="84" t="s">
        <v>47</v>
      </c>
      <c r="C39" s="84" t="s">
        <v>49</v>
      </c>
      <c r="D39" s="84"/>
      <c r="E39" s="29">
        <v>3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s="5" customFormat="1">
      <c r="A40" s="70"/>
      <c r="B40" s="84"/>
      <c r="C40" s="84" t="s">
        <v>50</v>
      </c>
      <c r="D40" s="84"/>
      <c r="E40" s="29">
        <v>0.5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s="5" customFormat="1">
      <c r="A41" s="70"/>
      <c r="B41" s="84"/>
      <c r="C41" s="84" t="s">
        <v>51</v>
      </c>
      <c r="D41" s="84"/>
      <c r="E41" s="29">
        <v>1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s="5" customFormat="1">
      <c r="A42" s="70"/>
      <c r="B42" s="84"/>
      <c r="C42" s="84" t="s">
        <v>52</v>
      </c>
      <c r="D42" s="84"/>
      <c r="E42" s="29">
        <v>3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s="5" customFormat="1">
      <c r="A43" s="70"/>
      <c r="B43" s="84" t="s">
        <v>48</v>
      </c>
      <c r="C43" s="84" t="s">
        <v>53</v>
      </c>
      <c r="D43" s="84"/>
      <c r="E43" s="29">
        <v>3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s="5" customFormat="1">
      <c r="A44" s="70"/>
      <c r="B44" s="84"/>
      <c r="C44" s="84" t="s">
        <v>54</v>
      </c>
      <c r="D44" s="84"/>
      <c r="E44" s="29">
        <v>0.5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s="7" customFormat="1">
      <c r="A45" s="70"/>
      <c r="B45" s="84"/>
      <c r="C45" s="84" t="s">
        <v>55</v>
      </c>
      <c r="D45" s="84"/>
      <c r="E45" s="30">
        <v>1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s="7" customFormat="1">
      <c r="A46" s="70"/>
      <c r="B46" s="84"/>
      <c r="C46" s="84" t="s">
        <v>56</v>
      </c>
      <c r="D46" s="84"/>
      <c r="E46" s="30">
        <v>3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s="7" customFormat="1">
      <c r="A47" s="70" t="s">
        <v>57</v>
      </c>
      <c r="B47" s="84" t="s">
        <v>58</v>
      </c>
      <c r="C47" s="84" t="s">
        <v>59</v>
      </c>
      <c r="D47" s="84"/>
      <c r="E47" s="30">
        <v>0.5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s="7" customFormat="1">
      <c r="A48" s="70"/>
      <c r="B48" s="84"/>
      <c r="C48" s="84" t="s">
        <v>60</v>
      </c>
      <c r="D48" s="84"/>
      <c r="E48" s="30">
        <v>0.25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s="7" customFormat="1">
      <c r="A49" s="70"/>
      <c r="B49" s="84" t="s">
        <v>61</v>
      </c>
      <c r="C49" s="84"/>
      <c r="D49" s="84"/>
      <c r="E49" s="30">
        <v>0.05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s="7" customFormat="1">
      <c r="A50" s="70"/>
      <c r="B50" s="84" t="s">
        <v>62</v>
      </c>
      <c r="C50" s="84"/>
      <c r="D50" s="84"/>
      <c r="E50" s="30">
        <v>0.25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s="7" customFormat="1">
      <c r="A51" s="70"/>
      <c r="B51" s="101" t="s">
        <v>63</v>
      </c>
      <c r="C51" s="101"/>
      <c r="D51" s="101"/>
      <c r="E51" s="30">
        <v>0.5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s="7" customFormat="1" ht="15.75" customHeight="1">
      <c r="A52" s="102" t="s">
        <v>64</v>
      </c>
      <c r="B52" s="21" t="s">
        <v>65</v>
      </c>
      <c r="C52" s="22"/>
      <c r="D52" s="97" t="s">
        <v>148</v>
      </c>
      <c r="E52" s="32">
        <v>2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s="7" customFormat="1">
      <c r="A53" s="102"/>
      <c r="B53" s="21" t="s">
        <v>66</v>
      </c>
      <c r="C53" s="22"/>
      <c r="D53" s="98"/>
      <c r="E53" s="32">
        <v>1.7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s="7" customFormat="1">
      <c r="A54" s="102"/>
      <c r="B54" s="21" t="s">
        <v>67</v>
      </c>
      <c r="C54" s="22"/>
      <c r="D54" s="98"/>
      <c r="E54" s="32">
        <v>1.6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s="7" customFormat="1">
      <c r="A55" s="102"/>
      <c r="B55" s="21" t="s">
        <v>68</v>
      </c>
      <c r="C55" s="22"/>
      <c r="D55" s="98"/>
      <c r="E55" s="32">
        <v>1.5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s="5" customFormat="1">
      <c r="A56" s="102"/>
      <c r="B56" s="21" t="s">
        <v>69</v>
      </c>
      <c r="C56" s="23"/>
      <c r="D56" s="98"/>
      <c r="E56" s="32">
        <v>1.4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s="5" customFormat="1">
      <c r="A57" s="102"/>
      <c r="B57" s="21" t="s">
        <v>70</v>
      </c>
      <c r="C57" s="23"/>
      <c r="D57" s="98"/>
      <c r="E57" s="32">
        <v>1.2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s="5" customFormat="1">
      <c r="A58" s="102"/>
      <c r="B58" s="21" t="s">
        <v>71</v>
      </c>
      <c r="C58" s="23"/>
      <c r="D58" s="98"/>
      <c r="E58" s="32">
        <v>1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s="5" customFormat="1">
      <c r="A59" s="102"/>
      <c r="B59" s="21" t="s">
        <v>72</v>
      </c>
      <c r="C59" s="23"/>
      <c r="D59" s="98"/>
      <c r="E59" s="32">
        <v>0.8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s="5" customFormat="1">
      <c r="A60" s="102"/>
      <c r="B60" s="21" t="s">
        <v>73</v>
      </c>
      <c r="C60" s="23"/>
      <c r="D60" s="98"/>
      <c r="E60" s="32">
        <v>0.5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s="5" customFormat="1">
      <c r="A61" s="70" t="s">
        <v>82</v>
      </c>
      <c r="B61" s="70" t="s">
        <v>83</v>
      </c>
      <c r="C61" s="70" t="s">
        <v>86</v>
      </c>
      <c r="D61" s="70"/>
      <c r="E61" s="29">
        <v>0.3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s="5" customFormat="1">
      <c r="A62" s="70"/>
      <c r="B62" s="70"/>
      <c r="C62" s="70" t="s">
        <v>87</v>
      </c>
      <c r="D62" s="70"/>
      <c r="E62" s="29">
        <v>0.1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s="5" customFormat="1">
      <c r="A63" s="70"/>
      <c r="B63" s="70" t="s">
        <v>84</v>
      </c>
      <c r="C63" s="70" t="s">
        <v>88</v>
      </c>
      <c r="D63" s="70"/>
      <c r="E63" s="29">
        <v>0.6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s="5" customFormat="1" ht="16.55" customHeight="1">
      <c r="A64" s="70"/>
      <c r="B64" s="70"/>
      <c r="C64" s="70" t="s">
        <v>89</v>
      </c>
      <c r="D64" s="70" t="s">
        <v>85</v>
      </c>
      <c r="E64" s="29">
        <v>0.3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s="5" customFormat="1">
      <c r="A65" s="70" t="s">
        <v>90</v>
      </c>
      <c r="B65" s="70" t="s">
        <v>91</v>
      </c>
      <c r="C65" s="70" t="s">
        <v>92</v>
      </c>
      <c r="D65" s="20" t="s">
        <v>98</v>
      </c>
      <c r="E65" s="29">
        <v>0.2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s="5" customFormat="1">
      <c r="A66" s="70"/>
      <c r="B66" s="70"/>
      <c r="C66" s="70"/>
      <c r="D66" s="20" t="s">
        <v>99</v>
      </c>
      <c r="E66" s="29">
        <v>0.1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s="5" customFormat="1">
      <c r="A67" s="70"/>
      <c r="B67" s="70"/>
      <c r="C67" s="70" t="s">
        <v>93</v>
      </c>
      <c r="D67" s="20" t="s">
        <v>100</v>
      </c>
      <c r="E67" s="29">
        <v>0.4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s="5" customFormat="1">
      <c r="A68" s="70"/>
      <c r="B68" s="70"/>
      <c r="C68" s="70"/>
      <c r="D68" s="20" t="s">
        <v>101</v>
      </c>
      <c r="E68" s="29">
        <v>0.2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s="5" customFormat="1">
      <c r="A69" s="70"/>
      <c r="B69" s="70" t="s">
        <v>96</v>
      </c>
      <c r="C69" s="70" t="s">
        <v>94</v>
      </c>
      <c r="D69" s="20" t="s">
        <v>102</v>
      </c>
      <c r="E69" s="29">
        <v>0.05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s="5" customFormat="1">
      <c r="A70" s="70"/>
      <c r="B70" s="70"/>
      <c r="C70" s="70"/>
      <c r="D70" s="20" t="s">
        <v>103</v>
      </c>
      <c r="E70" s="29">
        <v>0.03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s="5" customFormat="1">
      <c r="A71" s="70"/>
      <c r="B71" s="70"/>
      <c r="C71" s="70" t="s">
        <v>95</v>
      </c>
      <c r="D71" s="20" t="s">
        <v>104</v>
      </c>
      <c r="E71" s="29">
        <v>0.2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19" s="5" customFormat="1">
      <c r="A72" s="70"/>
      <c r="B72" s="70"/>
      <c r="C72" s="70"/>
      <c r="D72" s="20" t="s">
        <v>105</v>
      </c>
      <c r="E72" s="29">
        <v>0.1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s="5" customFormat="1">
      <c r="A73" s="70"/>
      <c r="B73" s="70" t="s">
        <v>97</v>
      </c>
      <c r="C73" s="70" t="s">
        <v>106</v>
      </c>
      <c r="D73" s="70"/>
      <c r="E73" s="29">
        <v>0.25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s="5" customFormat="1">
      <c r="A74" s="70"/>
      <c r="B74" s="70"/>
      <c r="C74" s="70" t="s">
        <v>107</v>
      </c>
      <c r="D74" s="70"/>
      <c r="E74" s="29">
        <v>0.5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19" s="5" customFormat="1" ht="15.75" customHeight="1">
      <c r="A75" s="92" t="s">
        <v>108</v>
      </c>
      <c r="B75" s="92" t="s">
        <v>109</v>
      </c>
      <c r="C75" s="92"/>
      <c r="D75" s="27" t="s">
        <v>111</v>
      </c>
      <c r="E75" s="29">
        <v>0.2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s="5" customFormat="1">
      <c r="A76" s="92"/>
      <c r="B76" s="92"/>
      <c r="C76" s="92"/>
      <c r="D76" s="27" t="s">
        <v>112</v>
      </c>
      <c r="E76" s="29">
        <v>0.1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19" s="5" customFormat="1">
      <c r="A77" s="92"/>
      <c r="B77" s="92" t="s">
        <v>110</v>
      </c>
      <c r="C77" s="92"/>
      <c r="D77" s="27" t="s">
        <v>113</v>
      </c>
      <c r="E77" s="29">
        <v>0.3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s="5" customFormat="1">
      <c r="A78" s="92"/>
      <c r="B78" s="92"/>
      <c r="C78" s="92"/>
      <c r="D78" s="27" t="s">
        <v>114</v>
      </c>
      <c r="E78" s="29">
        <v>0.2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s="5" customFormat="1">
      <c r="A79" s="92"/>
      <c r="B79" s="92" t="s">
        <v>115</v>
      </c>
      <c r="C79" s="93" t="s">
        <v>116</v>
      </c>
      <c r="D79" s="21" t="s">
        <v>118</v>
      </c>
      <c r="E79" s="29">
        <v>0.5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19" s="5" customFormat="1">
      <c r="A80" s="92"/>
      <c r="B80" s="92"/>
      <c r="C80" s="93"/>
      <c r="D80" s="21" t="s">
        <v>119</v>
      </c>
      <c r="E80" s="29">
        <v>0.2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19" s="5" customFormat="1">
      <c r="A81" s="92"/>
      <c r="B81" s="92"/>
      <c r="C81" s="93" t="s">
        <v>117</v>
      </c>
      <c r="D81" s="21" t="s">
        <v>120</v>
      </c>
      <c r="E81" s="29">
        <v>0.5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1:19" s="5" customFormat="1">
      <c r="A82" s="92"/>
      <c r="B82" s="92"/>
      <c r="C82" s="93"/>
      <c r="D82" s="21" t="s">
        <v>121</v>
      </c>
      <c r="E82" s="29">
        <v>0.2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s="5" customFormat="1" ht="15.75" customHeight="1">
      <c r="A83" s="70" t="s">
        <v>122</v>
      </c>
      <c r="B83" s="70"/>
      <c r="C83" s="84" t="s">
        <v>123</v>
      </c>
      <c r="D83" s="84"/>
      <c r="E83" s="29">
        <v>2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s="5" customFormat="1">
      <c r="A84" s="70"/>
      <c r="B84" s="70"/>
      <c r="C84" s="84" t="s">
        <v>124</v>
      </c>
      <c r="D84" s="84"/>
      <c r="E84" s="29">
        <v>1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s="5" customFormat="1">
      <c r="A85" s="70"/>
      <c r="B85" s="70"/>
      <c r="C85" s="84" t="s">
        <v>125</v>
      </c>
      <c r="D85" s="84"/>
      <c r="E85" s="29">
        <v>0.1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1:19" s="5" customFormat="1" ht="15.75" customHeight="1">
      <c r="A86" s="70" t="s">
        <v>126</v>
      </c>
      <c r="B86" s="84" t="s">
        <v>127</v>
      </c>
      <c r="C86" s="84"/>
      <c r="D86" s="84"/>
      <c r="E86" s="29">
        <v>1.5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1:19" s="5" customFormat="1">
      <c r="A87" s="70"/>
      <c r="B87" s="84" t="s">
        <v>128</v>
      </c>
      <c r="C87" s="84"/>
      <c r="D87" s="84"/>
      <c r="E87" s="29">
        <v>4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1:19" s="5" customFormat="1">
      <c r="A88" s="70"/>
      <c r="B88" s="84" t="s">
        <v>129</v>
      </c>
      <c r="C88" s="84"/>
      <c r="D88" s="84"/>
      <c r="E88" s="29">
        <v>1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s="5" customFormat="1">
      <c r="A89" s="70"/>
      <c r="B89" s="84" t="s">
        <v>130</v>
      </c>
      <c r="C89" s="84"/>
      <c r="D89" s="84"/>
      <c r="E89" s="29">
        <v>1.5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1:19" s="5" customFormat="1">
      <c r="A90" s="70"/>
      <c r="B90" s="84" t="s">
        <v>131</v>
      </c>
      <c r="C90" s="84"/>
      <c r="D90" s="84"/>
      <c r="E90" s="29">
        <v>1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1:19" s="5" customFormat="1">
      <c r="A91" s="70"/>
      <c r="B91" s="84" t="s">
        <v>132</v>
      </c>
      <c r="C91" s="84"/>
      <c r="D91" s="84"/>
      <c r="E91" s="29">
        <v>0.75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1:19" s="5" customFormat="1">
      <c r="A92" s="70"/>
      <c r="B92" s="84" t="s">
        <v>133</v>
      </c>
      <c r="C92" s="84"/>
      <c r="D92" s="84"/>
      <c r="E92" s="29">
        <v>1.5</v>
      </c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1:19" s="5" customFormat="1">
      <c r="A93" s="70" t="s">
        <v>134</v>
      </c>
      <c r="B93" s="20" t="s">
        <v>135</v>
      </c>
      <c r="C93" s="70" t="s">
        <v>273</v>
      </c>
      <c r="D93" s="70"/>
      <c r="E93" s="29">
        <v>0.5</v>
      </c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1:19" s="5" customFormat="1">
      <c r="A94" s="70"/>
      <c r="B94" s="70" t="s">
        <v>136</v>
      </c>
      <c r="C94" s="70" t="s">
        <v>137</v>
      </c>
      <c r="D94" s="20" t="s">
        <v>140</v>
      </c>
      <c r="E94" s="29">
        <v>1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1:19" s="5" customFormat="1">
      <c r="A95" s="70"/>
      <c r="B95" s="70"/>
      <c r="C95" s="70"/>
      <c r="D95" s="20" t="s">
        <v>141</v>
      </c>
      <c r="E95" s="29">
        <v>0.5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s="5" customFormat="1">
      <c r="A96" s="70"/>
      <c r="B96" s="70"/>
      <c r="C96" s="70" t="s">
        <v>138</v>
      </c>
      <c r="D96" s="20" t="s">
        <v>142</v>
      </c>
      <c r="E96" s="29">
        <v>1.3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s="5" customFormat="1">
      <c r="A97" s="70"/>
      <c r="B97" s="70"/>
      <c r="C97" s="70"/>
      <c r="D97" s="20" t="s">
        <v>143</v>
      </c>
      <c r="E97" s="29">
        <v>0.65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s="5" customFormat="1">
      <c r="A98" s="70"/>
      <c r="B98" s="70"/>
      <c r="C98" s="70" t="s">
        <v>139</v>
      </c>
      <c r="D98" s="20" t="s">
        <v>144</v>
      </c>
      <c r="E98" s="29">
        <v>2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s="5" customFormat="1">
      <c r="A99" s="70"/>
      <c r="B99" s="70"/>
      <c r="C99" s="70"/>
      <c r="D99" s="20" t="s">
        <v>145</v>
      </c>
      <c r="E99" s="29">
        <v>1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s="5" customFormat="1">
      <c r="A100" s="70"/>
      <c r="B100" s="20" t="s">
        <v>272</v>
      </c>
      <c r="C100" s="70" t="s">
        <v>146</v>
      </c>
      <c r="D100" s="70"/>
      <c r="E100" s="29">
        <v>1</v>
      </c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s="5" customFormat="1">
      <c r="A101" s="89" t="s">
        <v>274</v>
      </c>
      <c r="B101" s="89"/>
      <c r="C101" s="89"/>
      <c r="D101" s="67"/>
      <c r="E101" s="36">
        <v>0.5</v>
      </c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1:19" s="6" customFormat="1" ht="28.5" customHeight="1">
      <c r="A102" s="90" t="s">
        <v>217</v>
      </c>
      <c r="B102" s="90"/>
      <c r="C102" s="90"/>
      <c r="D102" s="90"/>
      <c r="E102" s="90"/>
      <c r="F102" s="37">
        <f>SUMPRODUCT($E$31:$E$51,F31:F51)*$E$30 + F103*$E$30 + SUMPRODUCT($E$61:$E$101,F61:F101)*$E$30</f>
        <v>0</v>
      </c>
      <c r="G102" s="37">
        <f t="shared" ref="G102:S102" si="1">SUMPRODUCT($E$31:$E$101,G31:G101)*$E$30</f>
        <v>0</v>
      </c>
      <c r="H102" s="37">
        <f t="shared" si="1"/>
        <v>0</v>
      </c>
      <c r="I102" s="37">
        <f t="shared" si="1"/>
        <v>0</v>
      </c>
      <c r="J102" s="37">
        <f t="shared" si="1"/>
        <v>0</v>
      </c>
      <c r="K102" s="37">
        <f t="shared" si="1"/>
        <v>0</v>
      </c>
      <c r="L102" s="37">
        <f t="shared" si="1"/>
        <v>0</v>
      </c>
      <c r="M102" s="37">
        <f t="shared" si="1"/>
        <v>0</v>
      </c>
      <c r="N102" s="37">
        <f t="shared" si="1"/>
        <v>0</v>
      </c>
      <c r="O102" s="37">
        <f t="shared" si="1"/>
        <v>0</v>
      </c>
      <c r="P102" s="37">
        <f t="shared" si="1"/>
        <v>0</v>
      </c>
      <c r="Q102" s="37">
        <f t="shared" si="1"/>
        <v>0</v>
      </c>
      <c r="R102" s="37">
        <f t="shared" si="1"/>
        <v>0</v>
      </c>
      <c r="S102" s="37">
        <f t="shared" si="1"/>
        <v>0</v>
      </c>
    </row>
    <row r="103" spans="1:19" s="6" customFormat="1" ht="17.7">
      <c r="A103" s="91" t="s">
        <v>74</v>
      </c>
      <c r="B103" s="91"/>
      <c r="C103" s="91"/>
      <c r="D103" s="91"/>
      <c r="E103" s="91"/>
      <c r="F103" s="33">
        <f>IF(SUMPRODUCT($E$52:$E$60,F52:F60)&gt;20,20,SUMPRODUCT($E$52:$E$60,F52:F60))</f>
        <v>0</v>
      </c>
      <c r="G103" s="33">
        <f t="shared" ref="G103:S103" si="2">SUMPRODUCT($E$52:$E$60,G52:G60)</f>
        <v>0</v>
      </c>
      <c r="H103" s="33">
        <f t="shared" si="2"/>
        <v>0</v>
      </c>
      <c r="I103" s="33">
        <f t="shared" si="2"/>
        <v>0</v>
      </c>
      <c r="J103" s="33">
        <f t="shared" si="2"/>
        <v>0</v>
      </c>
      <c r="K103" s="33">
        <f t="shared" si="2"/>
        <v>0</v>
      </c>
      <c r="L103" s="33">
        <f t="shared" si="2"/>
        <v>0</v>
      </c>
      <c r="M103" s="33">
        <f t="shared" si="2"/>
        <v>0</v>
      </c>
      <c r="N103" s="33">
        <f t="shared" si="2"/>
        <v>0</v>
      </c>
      <c r="O103" s="33">
        <f t="shared" si="2"/>
        <v>0</v>
      </c>
      <c r="P103" s="33">
        <f t="shared" si="2"/>
        <v>0</v>
      </c>
      <c r="Q103" s="33">
        <f t="shared" si="2"/>
        <v>0</v>
      </c>
      <c r="R103" s="33">
        <f t="shared" si="2"/>
        <v>0</v>
      </c>
      <c r="S103" s="45">
        <f t="shared" si="2"/>
        <v>0</v>
      </c>
    </row>
    <row r="104" spans="1:19" s="3" customFormat="1" ht="28" customHeight="1">
      <c r="A104" s="86" t="s">
        <v>149</v>
      </c>
      <c r="B104" s="87"/>
      <c r="C104" s="87"/>
      <c r="D104" s="88"/>
      <c r="E104" s="47">
        <v>2.5</v>
      </c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5"/>
    </row>
    <row r="105" spans="1:19" s="5" customFormat="1" ht="15.55" customHeight="1">
      <c r="A105" s="70" t="s">
        <v>150</v>
      </c>
      <c r="B105" s="70" t="s">
        <v>155</v>
      </c>
      <c r="C105" s="70"/>
      <c r="D105" s="70"/>
      <c r="E105" s="28">
        <v>2</v>
      </c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1:19" s="5" customFormat="1">
      <c r="A106" s="70"/>
      <c r="B106" s="70" t="s">
        <v>156</v>
      </c>
      <c r="C106" s="70"/>
      <c r="D106" s="70"/>
      <c r="E106" s="28">
        <v>0.5</v>
      </c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1:19" s="5" customFormat="1">
      <c r="A107" s="70" t="s">
        <v>151</v>
      </c>
      <c r="B107" s="70" t="s">
        <v>152</v>
      </c>
      <c r="C107" s="70" t="s">
        <v>157</v>
      </c>
      <c r="D107" s="70"/>
      <c r="E107" s="28">
        <v>1.5</v>
      </c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spans="1:19" s="5" customFormat="1">
      <c r="A108" s="70"/>
      <c r="B108" s="70"/>
      <c r="C108" s="70" t="s">
        <v>158</v>
      </c>
      <c r="D108" s="70"/>
      <c r="E108" s="28">
        <v>0.25</v>
      </c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1:19" s="5" customFormat="1">
      <c r="A109" s="70"/>
      <c r="B109" s="70" t="s">
        <v>153</v>
      </c>
      <c r="C109" s="70" t="s">
        <v>159</v>
      </c>
      <c r="D109" s="70"/>
      <c r="E109" s="28">
        <v>0.5</v>
      </c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1:19" s="5" customFormat="1">
      <c r="A110" s="70"/>
      <c r="B110" s="70"/>
      <c r="C110" s="70" t="s">
        <v>160</v>
      </c>
      <c r="D110" s="70"/>
      <c r="E110" s="28">
        <v>0.1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1:19" s="5" customFormat="1">
      <c r="A111" s="70"/>
      <c r="B111" s="70" t="s">
        <v>154</v>
      </c>
      <c r="C111" s="70" t="s">
        <v>161</v>
      </c>
      <c r="D111" s="70"/>
      <c r="E111" s="28">
        <v>0.25</v>
      </c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1:19" s="5" customFormat="1">
      <c r="A112" s="70"/>
      <c r="B112" s="70"/>
      <c r="C112" s="70" t="s">
        <v>162</v>
      </c>
      <c r="D112" s="70"/>
      <c r="E112" s="28">
        <v>0.1</v>
      </c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1:19" s="5" customFormat="1">
      <c r="A113" s="85" t="s">
        <v>163</v>
      </c>
      <c r="B113" s="85"/>
      <c r="C113" s="85" t="s">
        <v>164</v>
      </c>
      <c r="D113" s="85"/>
      <c r="E113" s="28">
        <v>2</v>
      </c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1:19" s="5" customFormat="1">
      <c r="A114" s="70" t="s">
        <v>165</v>
      </c>
      <c r="B114" s="84" t="s">
        <v>166</v>
      </c>
      <c r="C114" s="84"/>
      <c r="D114" s="84"/>
      <c r="E114" s="28">
        <v>0.5</v>
      </c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1:19" s="5" customFormat="1">
      <c r="A115" s="70"/>
      <c r="B115" s="84" t="s">
        <v>167</v>
      </c>
      <c r="C115" s="84"/>
      <c r="D115" s="84"/>
      <c r="E115" s="28">
        <v>0.5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1:19" s="5" customFormat="1">
      <c r="A116" s="70"/>
      <c r="B116" s="84" t="s">
        <v>168</v>
      </c>
      <c r="C116" s="84"/>
      <c r="D116" s="84"/>
      <c r="E116" s="28">
        <v>1</v>
      </c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1:19" s="5" customFormat="1">
      <c r="A117" s="70" t="s">
        <v>169</v>
      </c>
      <c r="B117" s="70" t="s">
        <v>170</v>
      </c>
      <c r="C117" s="70" t="s">
        <v>173</v>
      </c>
      <c r="D117" s="70"/>
      <c r="E117" s="28">
        <v>0.25</v>
      </c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1:19" s="5" customFormat="1">
      <c r="A118" s="70"/>
      <c r="B118" s="70"/>
      <c r="C118" s="70" t="s">
        <v>174</v>
      </c>
      <c r="D118" s="70"/>
      <c r="E118" s="28">
        <v>0.1</v>
      </c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1:19" s="5" customFormat="1">
      <c r="A119" s="70"/>
      <c r="B119" s="70" t="s">
        <v>171</v>
      </c>
      <c r="C119" s="70" t="s">
        <v>175</v>
      </c>
      <c r="D119" s="70"/>
      <c r="E119" s="28">
        <v>0.5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s="5" customFormat="1">
      <c r="A120" s="70"/>
      <c r="B120" s="70"/>
      <c r="C120" s="70" t="s">
        <v>176</v>
      </c>
      <c r="D120" s="70"/>
      <c r="E120" s="28">
        <v>0.25</v>
      </c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1:19" s="5" customFormat="1">
      <c r="A121" s="70"/>
      <c r="B121" s="70" t="s">
        <v>172</v>
      </c>
      <c r="C121" s="70" t="s">
        <v>177</v>
      </c>
      <c r="D121" s="70"/>
      <c r="E121" s="28">
        <v>1</v>
      </c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1:19" s="5" customFormat="1">
      <c r="A122" s="70"/>
      <c r="B122" s="70"/>
      <c r="C122" s="70" t="s">
        <v>178</v>
      </c>
      <c r="D122" s="70"/>
      <c r="E122" s="28">
        <v>0.5</v>
      </c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1:19" s="5" customFormat="1">
      <c r="A123" s="70" t="s">
        <v>179</v>
      </c>
      <c r="B123" s="84" t="s">
        <v>180</v>
      </c>
      <c r="C123" s="84"/>
      <c r="D123" s="84"/>
      <c r="E123" s="28">
        <v>3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1:19" s="5" customFormat="1">
      <c r="A124" s="70"/>
      <c r="B124" s="84" t="s">
        <v>181</v>
      </c>
      <c r="C124" s="84"/>
      <c r="D124" s="84"/>
      <c r="E124" s="28">
        <v>1</v>
      </c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1:19" s="5" customFormat="1">
      <c r="A125" s="70"/>
      <c r="B125" s="84" t="s">
        <v>182</v>
      </c>
      <c r="C125" s="84"/>
      <c r="D125" s="84"/>
      <c r="E125" s="28">
        <v>1</v>
      </c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1:19" s="5" customFormat="1">
      <c r="A126" s="70"/>
      <c r="B126" s="84" t="s">
        <v>183</v>
      </c>
      <c r="C126" s="84"/>
      <c r="D126" s="84"/>
      <c r="E126" s="28">
        <v>0.5</v>
      </c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1:19" s="5" customFormat="1">
      <c r="A127" s="70"/>
      <c r="B127" s="84" t="s">
        <v>184</v>
      </c>
      <c r="C127" s="84"/>
      <c r="D127" s="84"/>
      <c r="E127" s="28">
        <v>0.5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1:19" s="5" customFormat="1">
      <c r="A128" s="70"/>
      <c r="B128" s="84" t="s">
        <v>185</v>
      </c>
      <c r="C128" s="84"/>
      <c r="D128" s="84"/>
      <c r="E128" s="28">
        <v>0.5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1:19" s="5" customFormat="1">
      <c r="A129" s="70"/>
      <c r="B129" s="84" t="s">
        <v>186</v>
      </c>
      <c r="C129" s="84"/>
      <c r="D129" s="84"/>
      <c r="E129" s="28">
        <v>0.5</v>
      </c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1:19" s="5" customFormat="1">
      <c r="A130" s="70"/>
      <c r="B130" s="84" t="s">
        <v>187</v>
      </c>
      <c r="C130" s="84"/>
      <c r="D130" s="84"/>
      <c r="E130" s="28">
        <v>0.5</v>
      </c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1:19" s="5" customFormat="1">
      <c r="A131" s="70"/>
      <c r="B131" s="84" t="s">
        <v>188</v>
      </c>
      <c r="C131" s="84"/>
      <c r="D131" s="84"/>
      <c r="E131" s="28">
        <v>0.3</v>
      </c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1:19" s="5" customFormat="1">
      <c r="A132" s="70"/>
      <c r="B132" s="84" t="s">
        <v>189</v>
      </c>
      <c r="C132" s="84"/>
      <c r="D132" s="84"/>
      <c r="E132" s="28">
        <v>1</v>
      </c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1:19" s="5" customFormat="1" ht="15.75" customHeight="1">
      <c r="A133" s="70" t="s">
        <v>190</v>
      </c>
      <c r="B133" s="70" t="s">
        <v>191</v>
      </c>
      <c r="C133" s="70" t="s">
        <v>92</v>
      </c>
      <c r="D133" s="20" t="s">
        <v>193</v>
      </c>
      <c r="E133" s="28">
        <v>0.5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1:19" s="5" customFormat="1" ht="15.05" customHeight="1">
      <c r="A134" s="70"/>
      <c r="B134" s="70"/>
      <c r="C134" s="70"/>
      <c r="D134" s="20" t="s">
        <v>194</v>
      </c>
      <c r="E134" s="28">
        <v>0.05</v>
      </c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1:19" s="5" customFormat="1">
      <c r="A135" s="70"/>
      <c r="B135" s="70"/>
      <c r="C135" s="70" t="s">
        <v>93</v>
      </c>
      <c r="D135" s="20" t="s">
        <v>195</v>
      </c>
      <c r="E135" s="28">
        <v>0.5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1:19" s="5" customFormat="1">
      <c r="A136" s="70"/>
      <c r="B136" s="70"/>
      <c r="C136" s="70"/>
      <c r="D136" s="20" t="s">
        <v>196</v>
      </c>
      <c r="E136" s="29">
        <v>0.05</v>
      </c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s="5" customFormat="1">
      <c r="A137" s="70"/>
      <c r="B137" s="70" t="s">
        <v>192</v>
      </c>
      <c r="C137" s="70" t="s">
        <v>197</v>
      </c>
      <c r="D137" s="70"/>
      <c r="E137" s="29">
        <v>0.1</v>
      </c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s="5" customFormat="1">
      <c r="A138" s="70"/>
      <c r="B138" s="70"/>
      <c r="C138" s="70" t="s">
        <v>198</v>
      </c>
      <c r="D138" s="70"/>
      <c r="E138" s="29">
        <v>0.2</v>
      </c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s="5" customFormat="1">
      <c r="A139" s="70"/>
      <c r="B139" s="70"/>
      <c r="C139" s="70" t="s">
        <v>199</v>
      </c>
      <c r="D139" s="70"/>
      <c r="E139" s="29">
        <v>0.3</v>
      </c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s="5" customFormat="1">
      <c r="A140" s="70" t="s">
        <v>202</v>
      </c>
      <c r="B140" s="70" t="s">
        <v>200</v>
      </c>
      <c r="C140" s="70" t="s">
        <v>203</v>
      </c>
      <c r="D140" s="70"/>
      <c r="E140" s="29">
        <v>2</v>
      </c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s="5" customFormat="1">
      <c r="A141" s="70"/>
      <c r="B141" s="70"/>
      <c r="C141" s="70" t="s">
        <v>204</v>
      </c>
      <c r="D141" s="70"/>
      <c r="E141" s="29">
        <v>1</v>
      </c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s="5" customFormat="1">
      <c r="A142" s="70"/>
      <c r="B142" s="70"/>
      <c r="C142" s="70" t="s">
        <v>205</v>
      </c>
      <c r="D142" s="70"/>
      <c r="E142" s="29">
        <v>0.5</v>
      </c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s="5" customFormat="1">
      <c r="A143" s="70"/>
      <c r="B143" s="70" t="s">
        <v>206</v>
      </c>
      <c r="C143" s="70"/>
      <c r="D143" s="70"/>
      <c r="E143" s="29">
        <v>0.05</v>
      </c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s="5" customFormat="1">
      <c r="A144" s="70"/>
      <c r="B144" s="70" t="s">
        <v>201</v>
      </c>
      <c r="C144" s="70" t="s">
        <v>207</v>
      </c>
      <c r="D144" s="70"/>
      <c r="E144" s="29">
        <v>1</v>
      </c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s="5" customFormat="1">
      <c r="A145" s="70"/>
      <c r="B145" s="70"/>
      <c r="C145" s="70" t="s">
        <v>208</v>
      </c>
      <c r="D145" s="70"/>
      <c r="E145" s="29">
        <v>0.25</v>
      </c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s="5" customFormat="1">
      <c r="A146" s="70" t="s">
        <v>209</v>
      </c>
      <c r="B146" s="70" t="s">
        <v>211</v>
      </c>
      <c r="C146" s="70"/>
      <c r="D146" s="70"/>
      <c r="E146" s="29">
        <v>0.25</v>
      </c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s="5" customFormat="1">
      <c r="A147" s="70"/>
      <c r="B147" s="70" t="s">
        <v>210</v>
      </c>
      <c r="C147" s="70" t="s">
        <v>212</v>
      </c>
      <c r="D147" s="70"/>
      <c r="E147" s="29">
        <v>1</v>
      </c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s="5" customFormat="1">
      <c r="A148" s="70"/>
      <c r="B148" s="70"/>
      <c r="C148" s="70" t="s">
        <v>213</v>
      </c>
      <c r="D148" s="70"/>
      <c r="E148" s="29">
        <v>0.5</v>
      </c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s="5" customFormat="1">
      <c r="A149" s="70"/>
      <c r="B149" s="70" t="s">
        <v>214</v>
      </c>
      <c r="C149" s="70"/>
      <c r="D149" s="70"/>
      <c r="E149" s="29">
        <v>0.25</v>
      </c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s="5" customFormat="1">
      <c r="A150" s="70"/>
      <c r="B150" s="70" t="s">
        <v>215</v>
      </c>
      <c r="C150" s="70"/>
      <c r="D150" s="70"/>
      <c r="E150" s="29">
        <v>0.5</v>
      </c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s="5" customFormat="1">
      <c r="A151" s="70"/>
      <c r="B151" s="70" t="s">
        <v>216</v>
      </c>
      <c r="C151" s="70"/>
      <c r="D151" s="70"/>
      <c r="E151" s="29">
        <v>0.75</v>
      </c>
      <c r="F151" s="13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s="6" customFormat="1" ht="28.5" customHeight="1">
      <c r="A152" s="79" t="s">
        <v>218</v>
      </c>
      <c r="B152" s="80"/>
      <c r="C152" s="80"/>
      <c r="D152" s="80"/>
      <c r="E152" s="80"/>
      <c r="F152" s="48">
        <f t="shared" ref="F152:S152" si="3">SUMPRODUCT($E$105:$E$151,F105:F151)*$E104</f>
        <v>0</v>
      </c>
      <c r="G152" s="46">
        <f t="shared" si="3"/>
        <v>0</v>
      </c>
      <c r="H152" s="37">
        <f t="shared" si="3"/>
        <v>0</v>
      </c>
      <c r="I152" s="37">
        <f t="shared" si="3"/>
        <v>0</v>
      </c>
      <c r="J152" s="37">
        <f t="shared" si="3"/>
        <v>0</v>
      </c>
      <c r="K152" s="37">
        <f t="shared" si="3"/>
        <v>0</v>
      </c>
      <c r="L152" s="37">
        <f t="shared" si="3"/>
        <v>0</v>
      </c>
      <c r="M152" s="37">
        <f t="shared" si="3"/>
        <v>0</v>
      </c>
      <c r="N152" s="37">
        <f t="shared" si="3"/>
        <v>0</v>
      </c>
      <c r="O152" s="37">
        <f t="shared" si="3"/>
        <v>0</v>
      </c>
      <c r="P152" s="37">
        <f t="shared" si="3"/>
        <v>0</v>
      </c>
      <c r="Q152" s="37">
        <f t="shared" si="3"/>
        <v>0</v>
      </c>
      <c r="R152" s="37">
        <f t="shared" si="3"/>
        <v>0</v>
      </c>
      <c r="S152" s="37">
        <f t="shared" si="3"/>
        <v>0</v>
      </c>
    </row>
    <row r="153" spans="1:19" s="3" customFormat="1" ht="31.75" customHeight="1">
      <c r="A153" s="86" t="s">
        <v>219</v>
      </c>
      <c r="B153" s="87"/>
      <c r="C153" s="87"/>
      <c r="D153" s="88"/>
      <c r="E153" s="47">
        <v>2.5</v>
      </c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5"/>
    </row>
    <row r="154" spans="1:19" s="5" customFormat="1">
      <c r="A154" s="70" t="s">
        <v>226</v>
      </c>
      <c r="B154" s="70" t="s">
        <v>227</v>
      </c>
      <c r="C154" s="70"/>
      <c r="D154" s="70"/>
      <c r="E154" s="29">
        <v>3</v>
      </c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1:19" s="5" customFormat="1">
      <c r="A155" s="70"/>
      <c r="B155" s="70" t="s">
        <v>228</v>
      </c>
      <c r="C155" s="70"/>
      <c r="D155" s="70"/>
      <c r="E155" s="29">
        <v>1</v>
      </c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s="5" customFormat="1" ht="32.25" customHeight="1">
      <c r="A156" s="70"/>
      <c r="B156" s="70" t="s">
        <v>229</v>
      </c>
      <c r="C156" s="70"/>
      <c r="D156" s="70"/>
      <c r="E156" s="29">
        <v>2</v>
      </c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s="5" customFormat="1">
      <c r="A157" s="70" t="s">
        <v>230</v>
      </c>
      <c r="B157" s="70" t="s">
        <v>231</v>
      </c>
      <c r="C157" s="70" t="s">
        <v>233</v>
      </c>
      <c r="D157" s="70"/>
      <c r="E157" s="29">
        <v>2</v>
      </c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s="5" customFormat="1">
      <c r="A158" s="70"/>
      <c r="B158" s="70"/>
      <c r="C158" s="70" t="s">
        <v>234</v>
      </c>
      <c r="D158" s="70"/>
      <c r="E158" s="29">
        <v>0.5</v>
      </c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s="5" customFormat="1">
      <c r="A159" s="70"/>
      <c r="B159" s="70"/>
      <c r="C159" s="70" t="s">
        <v>235</v>
      </c>
      <c r="D159" s="70"/>
      <c r="E159" s="29">
        <v>0.5</v>
      </c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s="5" customFormat="1">
      <c r="A160" s="70"/>
      <c r="B160" s="70" t="s">
        <v>232</v>
      </c>
      <c r="C160" s="70" t="s">
        <v>236</v>
      </c>
      <c r="D160" s="70"/>
      <c r="E160" s="29">
        <v>2</v>
      </c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s="5" customFormat="1">
      <c r="A161" s="70"/>
      <c r="B161" s="70"/>
      <c r="C161" s="70" t="s">
        <v>237</v>
      </c>
      <c r="D161" s="70"/>
      <c r="E161" s="29">
        <v>0.5</v>
      </c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s="5" customFormat="1" ht="30.15">
      <c r="A162" s="70" t="s">
        <v>238</v>
      </c>
      <c r="B162" s="70" t="s">
        <v>239</v>
      </c>
      <c r="C162" s="70" t="s">
        <v>240</v>
      </c>
      <c r="D162" s="20" t="s">
        <v>247</v>
      </c>
      <c r="E162" s="29">
        <v>0.1</v>
      </c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s="5" customFormat="1" ht="45.2">
      <c r="A163" s="70"/>
      <c r="B163" s="70"/>
      <c r="C163" s="70"/>
      <c r="D163" s="20" t="s">
        <v>248</v>
      </c>
      <c r="E163" s="29">
        <v>0.2</v>
      </c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s="5" customFormat="1">
      <c r="A164" s="70"/>
      <c r="B164" s="70"/>
      <c r="C164" s="70" t="s">
        <v>241</v>
      </c>
      <c r="D164" s="20" t="s">
        <v>249</v>
      </c>
      <c r="E164" s="29">
        <v>0.4</v>
      </c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s="5" customFormat="1">
      <c r="A165" s="70"/>
      <c r="B165" s="70"/>
      <c r="C165" s="70"/>
      <c r="D165" s="20" t="s">
        <v>275</v>
      </c>
      <c r="E165" s="29">
        <v>0.6</v>
      </c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s="5" customFormat="1" ht="25.55" customHeight="1">
      <c r="A166" s="70"/>
      <c r="B166" s="70" t="s">
        <v>242</v>
      </c>
      <c r="C166" s="70" t="s">
        <v>276</v>
      </c>
      <c r="D166" s="20" t="s">
        <v>250</v>
      </c>
      <c r="E166" s="29">
        <v>0.1</v>
      </c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s="5" customFormat="1" ht="19.5" customHeight="1">
      <c r="A167" s="70"/>
      <c r="B167" s="70"/>
      <c r="C167" s="70"/>
      <c r="D167" s="20" t="s">
        <v>251</v>
      </c>
      <c r="E167" s="29">
        <v>0.05</v>
      </c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s="5" customFormat="1">
      <c r="A168" s="70"/>
      <c r="B168" s="70"/>
      <c r="C168" s="70" t="s">
        <v>243</v>
      </c>
      <c r="D168" s="20" t="s">
        <v>252</v>
      </c>
      <c r="E168" s="29">
        <v>0.5</v>
      </c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s="5" customFormat="1">
      <c r="A169" s="70"/>
      <c r="B169" s="70"/>
      <c r="C169" s="70"/>
      <c r="D169" s="20" t="s">
        <v>253</v>
      </c>
      <c r="E169" s="29">
        <v>0.25</v>
      </c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s="5" customFormat="1">
      <c r="A170" s="70"/>
      <c r="B170" s="70" t="s">
        <v>244</v>
      </c>
      <c r="C170" s="70" t="s">
        <v>245</v>
      </c>
      <c r="D170" s="20" t="s">
        <v>254</v>
      </c>
      <c r="E170" s="29">
        <v>0.05</v>
      </c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s="5" customFormat="1">
      <c r="A171" s="70"/>
      <c r="B171" s="70"/>
      <c r="C171" s="70"/>
      <c r="D171" s="20" t="s">
        <v>255</v>
      </c>
      <c r="E171" s="29">
        <v>0.02</v>
      </c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s="5" customFormat="1">
      <c r="A172" s="70"/>
      <c r="B172" s="70"/>
      <c r="C172" s="70" t="s">
        <v>246</v>
      </c>
      <c r="D172" s="20" t="s">
        <v>256</v>
      </c>
      <c r="E172" s="29">
        <v>0.1</v>
      </c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s="5" customFormat="1">
      <c r="A173" s="70"/>
      <c r="B173" s="70"/>
      <c r="C173" s="70"/>
      <c r="D173" s="20" t="s">
        <v>257</v>
      </c>
      <c r="E173" s="29">
        <v>0.05</v>
      </c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s="5" customFormat="1">
      <c r="A174" s="70" t="s">
        <v>258</v>
      </c>
      <c r="B174" s="70" t="s">
        <v>259</v>
      </c>
      <c r="C174" s="70" t="s">
        <v>260</v>
      </c>
      <c r="D174" s="70"/>
      <c r="E174" s="29">
        <v>0.5</v>
      </c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s="5" customFormat="1">
      <c r="A175" s="70"/>
      <c r="B175" s="70"/>
      <c r="C175" s="70" t="s">
        <v>261</v>
      </c>
      <c r="D175" s="70"/>
      <c r="E175" s="29">
        <v>0.5</v>
      </c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s="5" customFormat="1">
      <c r="A176" s="70" t="s">
        <v>262</v>
      </c>
      <c r="B176" s="70" t="s">
        <v>264</v>
      </c>
      <c r="C176" s="70"/>
      <c r="D176" s="70"/>
      <c r="E176" s="29">
        <v>0.1</v>
      </c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20" s="5" customFormat="1">
      <c r="A177" s="70"/>
      <c r="B177" s="70" t="s">
        <v>265</v>
      </c>
      <c r="C177" s="70"/>
      <c r="D177" s="70"/>
      <c r="E177" s="29">
        <v>0.5</v>
      </c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20" s="5" customFormat="1">
      <c r="A178" s="70"/>
      <c r="B178" s="70" t="s">
        <v>263</v>
      </c>
      <c r="C178" s="70" t="s">
        <v>266</v>
      </c>
      <c r="D178" s="70"/>
      <c r="E178" s="29">
        <v>0.5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20" s="5" customFormat="1">
      <c r="A179" s="70"/>
      <c r="B179" s="70"/>
      <c r="C179" s="70" t="s">
        <v>267</v>
      </c>
      <c r="D179" s="70"/>
      <c r="E179" s="29">
        <v>0.5</v>
      </c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20" s="5" customFormat="1">
      <c r="A180" s="70"/>
      <c r="B180" s="70" t="s">
        <v>268</v>
      </c>
      <c r="C180" s="70"/>
      <c r="D180" s="70"/>
      <c r="E180" s="29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20" s="5" customFormat="1">
      <c r="A181" s="70"/>
      <c r="B181" s="70" t="s">
        <v>269</v>
      </c>
      <c r="C181" s="70"/>
      <c r="D181" s="70"/>
      <c r="E181" s="29">
        <v>0.5</v>
      </c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20" s="5" customFormat="1">
      <c r="A182" s="70" t="s">
        <v>270</v>
      </c>
      <c r="B182" s="70"/>
      <c r="C182" s="70"/>
      <c r="D182" s="70"/>
      <c r="E182" s="29">
        <v>0.3</v>
      </c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20" s="5" customFormat="1">
      <c r="A183" s="70" t="s">
        <v>277</v>
      </c>
      <c r="B183" s="70"/>
      <c r="C183" s="70"/>
      <c r="D183" s="70"/>
      <c r="E183" s="29">
        <v>0.5</v>
      </c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20" s="7" customFormat="1">
      <c r="A184" s="70" t="s">
        <v>271</v>
      </c>
      <c r="B184" s="70"/>
      <c r="C184" s="70"/>
      <c r="D184" s="70"/>
      <c r="E184" s="30">
        <v>1</v>
      </c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</row>
    <row r="185" spans="1:20" s="6" customFormat="1" ht="28.5" customHeight="1">
      <c r="A185" s="79" t="s">
        <v>220</v>
      </c>
      <c r="B185" s="80"/>
      <c r="C185" s="80"/>
      <c r="D185" s="80"/>
      <c r="E185" s="80"/>
      <c r="F185" s="37">
        <f t="shared" ref="F185:S185" si="4">SUMPRODUCT($E$154:$E$184,F154:F184)*$E153</f>
        <v>0</v>
      </c>
      <c r="G185" s="46">
        <f t="shared" si="4"/>
        <v>0</v>
      </c>
      <c r="H185" s="37">
        <f t="shared" si="4"/>
        <v>0</v>
      </c>
      <c r="I185" s="37">
        <f t="shared" si="4"/>
        <v>0</v>
      </c>
      <c r="J185" s="37">
        <f t="shared" si="4"/>
        <v>0</v>
      </c>
      <c r="K185" s="37">
        <f t="shared" si="4"/>
        <v>0</v>
      </c>
      <c r="L185" s="37">
        <f t="shared" si="4"/>
        <v>0</v>
      </c>
      <c r="M185" s="37">
        <f t="shared" si="4"/>
        <v>0</v>
      </c>
      <c r="N185" s="37">
        <f t="shared" si="4"/>
        <v>0</v>
      </c>
      <c r="O185" s="37">
        <f t="shared" si="4"/>
        <v>0</v>
      </c>
      <c r="P185" s="37">
        <f t="shared" si="4"/>
        <v>0</v>
      </c>
      <c r="Q185" s="37">
        <f t="shared" si="4"/>
        <v>0</v>
      </c>
      <c r="R185" s="37">
        <f t="shared" si="4"/>
        <v>0</v>
      </c>
      <c r="S185" s="37">
        <f t="shared" si="4"/>
        <v>0</v>
      </c>
    </row>
    <row r="186" spans="1:20" s="5" customFormat="1">
      <c r="A186" s="81"/>
      <c r="B186" s="81"/>
      <c r="C186" s="81"/>
      <c r="D186" s="81"/>
      <c r="E186" s="81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55"/>
      <c r="T186" s="61"/>
    </row>
    <row r="187" spans="1:20" s="6" customFormat="1" ht="28.5" customHeight="1">
      <c r="A187" s="79" t="s">
        <v>1</v>
      </c>
      <c r="B187" s="80"/>
      <c r="C187" s="80"/>
      <c r="D187" s="80"/>
      <c r="E187" s="80"/>
      <c r="F187" s="37">
        <f t="shared" ref="F187:S187" si="5">F29+F102+F152+F185</f>
        <v>0</v>
      </c>
      <c r="G187" s="46">
        <f t="shared" si="5"/>
        <v>0</v>
      </c>
      <c r="H187" s="37">
        <f t="shared" si="5"/>
        <v>0</v>
      </c>
      <c r="I187" s="37">
        <f t="shared" si="5"/>
        <v>0</v>
      </c>
      <c r="J187" s="37">
        <f t="shared" si="5"/>
        <v>0</v>
      </c>
      <c r="K187" s="37">
        <f t="shared" si="5"/>
        <v>0</v>
      </c>
      <c r="L187" s="37">
        <f t="shared" si="5"/>
        <v>0</v>
      </c>
      <c r="M187" s="37">
        <f t="shared" si="5"/>
        <v>0</v>
      </c>
      <c r="N187" s="37">
        <f t="shared" si="5"/>
        <v>0</v>
      </c>
      <c r="O187" s="37">
        <f t="shared" si="5"/>
        <v>0</v>
      </c>
      <c r="P187" s="37">
        <f t="shared" si="5"/>
        <v>0</v>
      </c>
      <c r="Q187" s="37">
        <f t="shared" si="5"/>
        <v>0</v>
      </c>
      <c r="R187" s="37">
        <f t="shared" si="5"/>
        <v>0</v>
      </c>
      <c r="S187" s="56">
        <f t="shared" si="5"/>
        <v>0</v>
      </c>
      <c r="T187" s="62"/>
    </row>
    <row r="188" spans="1:20" s="6" customFormat="1" ht="17.7">
      <c r="A188" s="82"/>
      <c r="B188" s="82"/>
      <c r="C188" s="82"/>
      <c r="D188" s="82"/>
      <c r="E188" s="82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57"/>
      <c r="T188" s="62"/>
    </row>
    <row r="189" spans="1:20" s="6" customFormat="1" ht="36" customHeight="1">
      <c r="A189" s="83" t="s">
        <v>221</v>
      </c>
      <c r="B189" s="83"/>
      <c r="C189" s="83"/>
      <c r="D189" s="83"/>
      <c r="E189" s="83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62"/>
    </row>
    <row r="190" spans="1:20" s="6" customFormat="1" ht="17.7">
      <c r="A190" s="77" t="s">
        <v>222</v>
      </c>
      <c r="B190" s="77"/>
      <c r="C190" s="77"/>
      <c r="D190" s="77"/>
      <c r="E190" s="78"/>
      <c r="F190" s="17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</row>
    <row r="191" spans="1:20" s="6" customFormat="1" ht="33.049999999999997" customHeight="1" thickBot="1">
      <c r="A191" s="76" t="s">
        <v>225</v>
      </c>
      <c r="B191" s="76"/>
      <c r="C191" s="76"/>
      <c r="D191" s="76"/>
      <c r="E191" s="76"/>
      <c r="F191" s="48">
        <f>IF(F190=0,F187,IF(F190=1,F187*1.1,F187*1.2))</f>
        <v>0</v>
      </c>
      <c r="G191" s="48">
        <f t="shared" ref="G191:S191" si="6">IF(G190=0,G187,IF(G190=1,G187*1.1,G187*1.2))</f>
        <v>0</v>
      </c>
      <c r="H191" s="48">
        <f t="shared" si="6"/>
        <v>0</v>
      </c>
      <c r="I191" s="48">
        <f t="shared" si="6"/>
        <v>0</v>
      </c>
      <c r="J191" s="48">
        <f t="shared" si="6"/>
        <v>0</v>
      </c>
      <c r="K191" s="48">
        <f t="shared" si="6"/>
        <v>0</v>
      </c>
      <c r="L191" s="48">
        <f t="shared" si="6"/>
        <v>0</v>
      </c>
      <c r="M191" s="48">
        <f t="shared" si="6"/>
        <v>0</v>
      </c>
      <c r="N191" s="48">
        <f t="shared" si="6"/>
        <v>0</v>
      </c>
      <c r="O191" s="48">
        <f t="shared" si="6"/>
        <v>0</v>
      </c>
      <c r="P191" s="48">
        <f t="shared" si="6"/>
        <v>0</v>
      </c>
      <c r="Q191" s="48">
        <f t="shared" si="6"/>
        <v>0</v>
      </c>
      <c r="R191" s="48">
        <f t="shared" si="6"/>
        <v>0</v>
      </c>
      <c r="S191" s="48">
        <f t="shared" si="6"/>
        <v>0</v>
      </c>
    </row>
    <row r="192" spans="1:20" s="5" customFormat="1" ht="31.45" thickTop="1" thickBot="1">
      <c r="A192" s="75">
        <f>MAX(F191:S191)</f>
        <v>0</v>
      </c>
      <c r="B192" s="75"/>
      <c r="C192" s="75"/>
      <c r="D192" s="75"/>
      <c r="E192" s="39" t="s">
        <v>78</v>
      </c>
      <c r="F192" s="52" t="e">
        <f>ROUNDDOWN((F191*3)/$A$192,2)</f>
        <v>#DIV/0!</v>
      </c>
      <c r="G192" s="52" t="e">
        <f>ROUNDDOWN((G191*3)/$A$192,2)</f>
        <v>#DIV/0!</v>
      </c>
      <c r="H192" s="52" t="e">
        <f t="shared" ref="H192:S192" si="7">ROUNDDOWN((H191*3)/$A$192,2)</f>
        <v>#DIV/0!</v>
      </c>
      <c r="I192" s="52" t="e">
        <f t="shared" si="7"/>
        <v>#DIV/0!</v>
      </c>
      <c r="J192" s="52" t="e">
        <f t="shared" si="7"/>
        <v>#DIV/0!</v>
      </c>
      <c r="K192" s="52" t="e">
        <f t="shared" si="7"/>
        <v>#DIV/0!</v>
      </c>
      <c r="L192" s="52" t="e">
        <f t="shared" si="7"/>
        <v>#DIV/0!</v>
      </c>
      <c r="M192" s="52" t="e">
        <f t="shared" si="7"/>
        <v>#DIV/0!</v>
      </c>
      <c r="N192" s="52" t="e">
        <f t="shared" si="7"/>
        <v>#DIV/0!</v>
      </c>
      <c r="O192" s="52" t="e">
        <f t="shared" si="7"/>
        <v>#DIV/0!</v>
      </c>
      <c r="P192" s="52" t="e">
        <f t="shared" si="7"/>
        <v>#DIV/0!</v>
      </c>
      <c r="Q192" s="52" t="e">
        <f t="shared" si="7"/>
        <v>#DIV/0!</v>
      </c>
      <c r="R192" s="52" t="e">
        <f t="shared" si="7"/>
        <v>#DIV/0!</v>
      </c>
      <c r="S192" s="52" t="e">
        <f t="shared" si="7"/>
        <v>#DIV/0!</v>
      </c>
    </row>
    <row r="193" spans="1:20" s="5" customFormat="1" ht="32.25" customHeight="1" thickTop="1" thickBot="1">
      <c r="A193" s="71" t="s">
        <v>223</v>
      </c>
      <c r="B193" s="72"/>
      <c r="C193" s="72"/>
      <c r="D193" s="72"/>
      <c r="E193" s="72"/>
      <c r="F193" s="53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61"/>
    </row>
    <row r="194" spans="1:20" s="3" customFormat="1" ht="42.75" customHeight="1" thickTop="1" thickBot="1">
      <c r="A194" s="73" t="s">
        <v>224</v>
      </c>
      <c r="B194" s="73"/>
      <c r="C194" s="73"/>
      <c r="D194" s="73"/>
      <c r="E194" s="74"/>
      <c r="F194" s="59" t="e">
        <f t="shared" ref="F194:S194" si="8">F5+F192</f>
        <v>#DIV/0!</v>
      </c>
      <c r="G194" s="59" t="e">
        <f t="shared" si="8"/>
        <v>#DIV/0!</v>
      </c>
      <c r="H194" s="59" t="e">
        <f t="shared" si="8"/>
        <v>#DIV/0!</v>
      </c>
      <c r="I194" s="59" t="e">
        <f t="shared" si="8"/>
        <v>#DIV/0!</v>
      </c>
      <c r="J194" s="59" t="e">
        <f t="shared" si="8"/>
        <v>#DIV/0!</v>
      </c>
      <c r="K194" s="59" t="e">
        <f t="shared" si="8"/>
        <v>#DIV/0!</v>
      </c>
      <c r="L194" s="59" t="e">
        <f t="shared" si="8"/>
        <v>#DIV/0!</v>
      </c>
      <c r="M194" s="59" t="e">
        <f t="shared" si="8"/>
        <v>#DIV/0!</v>
      </c>
      <c r="N194" s="59" t="e">
        <f t="shared" si="8"/>
        <v>#DIV/0!</v>
      </c>
      <c r="O194" s="59" t="e">
        <f t="shared" si="8"/>
        <v>#DIV/0!</v>
      </c>
      <c r="P194" s="59" t="e">
        <f t="shared" si="8"/>
        <v>#DIV/0!</v>
      </c>
      <c r="Q194" s="59" t="e">
        <f t="shared" si="8"/>
        <v>#DIV/0!</v>
      </c>
      <c r="R194" s="59" t="e">
        <f t="shared" si="8"/>
        <v>#DIV/0!</v>
      </c>
      <c r="S194" s="59" t="e">
        <f t="shared" si="8"/>
        <v>#DIV/0!</v>
      </c>
      <c r="T194" s="60"/>
    </row>
    <row r="195" spans="1:20" ht="15.75" customHeight="1" thickTop="1">
      <c r="D195" s="19"/>
      <c r="E195" s="19"/>
    </row>
    <row r="196" spans="1:20" ht="15.05" customHeight="1">
      <c r="D196" s="19"/>
      <c r="E196" s="19"/>
    </row>
    <row r="197" spans="1:20" ht="15.05" customHeight="1">
      <c r="D197" s="19"/>
      <c r="E197" s="19"/>
    </row>
    <row r="198" spans="1:20" ht="15.05" customHeight="1">
      <c r="D198" s="19"/>
      <c r="E198" s="19"/>
    </row>
    <row r="199" spans="1:20" ht="15.05" customHeight="1">
      <c r="D199" s="19"/>
      <c r="E199" s="19"/>
    </row>
    <row r="200" spans="1:20" ht="15.05" customHeight="1">
      <c r="D200" s="19"/>
      <c r="E200" s="19"/>
    </row>
    <row r="201" spans="1:20" ht="15.05" customHeight="1">
      <c r="D201" s="19"/>
      <c r="E201" s="19"/>
    </row>
    <row r="202" spans="1:20" ht="15.05" customHeight="1">
      <c r="D202" s="19"/>
      <c r="E202" s="19"/>
    </row>
    <row r="203" spans="1:20" ht="15.05" customHeight="1">
      <c r="D203" s="19"/>
      <c r="E203" s="19"/>
    </row>
    <row r="204" spans="1:20" ht="15.05" customHeight="1">
      <c r="D204" s="19"/>
      <c r="E204" s="19"/>
    </row>
    <row r="205" spans="1:20" ht="15.05" customHeight="1">
      <c r="D205" s="19"/>
      <c r="E205" s="19"/>
    </row>
    <row r="206" spans="1:20" ht="15.05" customHeight="1">
      <c r="D206" s="19"/>
      <c r="E206" s="19"/>
    </row>
    <row r="207" spans="1:20" ht="15.05" customHeight="1">
      <c r="D207" s="19"/>
      <c r="E207" s="19"/>
    </row>
    <row r="208" spans="1:20" ht="15.05" customHeight="1">
      <c r="D208" s="19"/>
      <c r="E208" s="19"/>
    </row>
    <row r="209" spans="4:5" ht="15.05" customHeight="1">
      <c r="D209" s="19"/>
      <c r="E209" s="19"/>
    </row>
    <row r="210" spans="4:5" ht="15.05" customHeight="1">
      <c r="D210" s="19"/>
      <c r="E210" s="19"/>
    </row>
    <row r="211" spans="4:5" ht="15.05" customHeight="1">
      <c r="D211" s="19"/>
      <c r="E211" s="19"/>
    </row>
    <row r="212" spans="4:5" ht="15.05" customHeight="1">
      <c r="D212" s="19"/>
      <c r="E212" s="19"/>
    </row>
    <row r="213" spans="4:5" ht="15.05" customHeight="1">
      <c r="D213" s="19"/>
      <c r="E213" s="19"/>
    </row>
    <row r="214" spans="4:5" ht="15.05" customHeight="1">
      <c r="D214" s="19"/>
      <c r="E214" s="19"/>
    </row>
    <row r="215" spans="4:5" ht="15.05" customHeight="1">
      <c r="D215" s="19"/>
      <c r="E215" s="19"/>
    </row>
    <row r="216" spans="4:5" ht="15.05" customHeight="1">
      <c r="D216" s="19"/>
      <c r="E216" s="19"/>
    </row>
    <row r="217" spans="4:5" ht="15.05" customHeight="1">
      <c r="D217" s="19"/>
      <c r="E217" s="19"/>
    </row>
    <row r="218" spans="4:5" ht="15.05" customHeight="1">
      <c r="D218" s="19"/>
      <c r="E218" s="19"/>
    </row>
    <row r="219" spans="4:5" ht="15.05" customHeight="1">
      <c r="D219" s="19"/>
      <c r="E219" s="19"/>
    </row>
    <row r="220" spans="4:5" ht="15.05" customHeight="1">
      <c r="D220" s="19"/>
      <c r="E220" s="19"/>
    </row>
    <row r="221" spans="4:5" ht="15.05" customHeight="1">
      <c r="D221" s="19"/>
      <c r="E221" s="19"/>
    </row>
    <row r="222" spans="4:5" ht="15.05" customHeight="1">
      <c r="D222" s="19"/>
      <c r="E222" s="19"/>
    </row>
    <row r="223" spans="4:5" ht="15.05" customHeight="1">
      <c r="D223" s="19"/>
      <c r="E223" s="19"/>
    </row>
    <row r="224" spans="4:5" ht="15.05" customHeight="1">
      <c r="D224" s="19"/>
      <c r="E224" s="19"/>
    </row>
    <row r="225" spans="4:5" ht="15.05" customHeight="1">
      <c r="D225" s="19"/>
      <c r="E225" s="19"/>
    </row>
    <row r="226" spans="4:5" ht="15.05" customHeight="1">
      <c r="D226" s="19"/>
      <c r="E226" s="19"/>
    </row>
    <row r="227" spans="4:5" ht="15.05" customHeight="1">
      <c r="D227" s="19"/>
      <c r="E227" s="19"/>
    </row>
    <row r="228" spans="4:5" ht="15.05" customHeight="1">
      <c r="D228" s="19"/>
      <c r="E228" s="19"/>
    </row>
    <row r="229" spans="4:5" ht="15.05" customHeight="1">
      <c r="D229" s="19"/>
      <c r="E229" s="19"/>
    </row>
    <row r="230" spans="4:5" ht="15.05" customHeight="1">
      <c r="D230" s="19"/>
      <c r="E230" s="19"/>
    </row>
  </sheetData>
  <mergeCells count="224">
    <mergeCell ref="A7:D7"/>
    <mergeCell ref="A1:E1"/>
    <mergeCell ref="A8:A12"/>
    <mergeCell ref="B8:D8"/>
    <mergeCell ref="B9:D9"/>
    <mergeCell ref="B10:D10"/>
    <mergeCell ref="B11:D11"/>
    <mergeCell ref="B12:D12"/>
    <mergeCell ref="A13:A16"/>
    <mergeCell ref="C13:D13"/>
    <mergeCell ref="C14:D14"/>
    <mergeCell ref="C15:D15"/>
    <mergeCell ref="B13:B15"/>
    <mergeCell ref="B16:D16"/>
    <mergeCell ref="A2:E2"/>
    <mergeCell ref="A4:E4"/>
    <mergeCell ref="A5:D5"/>
    <mergeCell ref="C28:D28"/>
    <mergeCell ref="C20:D20"/>
    <mergeCell ref="C21:D21"/>
    <mergeCell ref="C22:D22"/>
    <mergeCell ref="B17:B22"/>
    <mergeCell ref="A17:A22"/>
    <mergeCell ref="C17:D17"/>
    <mergeCell ref="C18:D18"/>
    <mergeCell ref="C19:D19"/>
    <mergeCell ref="C27:D27"/>
    <mergeCell ref="C61:D61"/>
    <mergeCell ref="C62:D62"/>
    <mergeCell ref="C63:D63"/>
    <mergeCell ref="A52:A60"/>
    <mergeCell ref="C48:D48"/>
    <mergeCell ref="B49:D49"/>
    <mergeCell ref="B50:D50"/>
    <mergeCell ref="B51:D51"/>
    <mergeCell ref="B47:B48"/>
    <mergeCell ref="B43:B46"/>
    <mergeCell ref="A39:A46"/>
    <mergeCell ref="C47:D47"/>
    <mergeCell ref="A47:A51"/>
    <mergeCell ref="C41:D41"/>
    <mergeCell ref="C42:D42"/>
    <mergeCell ref="C43:D43"/>
    <mergeCell ref="C44:D44"/>
    <mergeCell ref="C45:D45"/>
    <mergeCell ref="A38:B38"/>
    <mergeCell ref="C38:D38"/>
    <mergeCell ref="C39:D39"/>
    <mergeCell ref="C64:D64"/>
    <mergeCell ref="B61:B62"/>
    <mergeCell ref="B63:B64"/>
    <mergeCell ref="A61:A64"/>
    <mergeCell ref="A65:A74"/>
    <mergeCell ref="A6:E6"/>
    <mergeCell ref="D52:D60"/>
    <mergeCell ref="C40:D40"/>
    <mergeCell ref="B37:D37"/>
    <mergeCell ref="A30:D30"/>
    <mergeCell ref="B31:C32"/>
    <mergeCell ref="A31:A37"/>
    <mergeCell ref="A23:A28"/>
    <mergeCell ref="B23:B24"/>
    <mergeCell ref="B25:B28"/>
    <mergeCell ref="C23:D23"/>
    <mergeCell ref="C24:D24"/>
    <mergeCell ref="C25:D25"/>
    <mergeCell ref="C26:D26"/>
    <mergeCell ref="C46:D46"/>
    <mergeCell ref="B39:B42"/>
    <mergeCell ref="B77:C78"/>
    <mergeCell ref="A75:A82"/>
    <mergeCell ref="B79:B82"/>
    <mergeCell ref="C79:C80"/>
    <mergeCell ref="C81:C82"/>
    <mergeCell ref="B73:B74"/>
    <mergeCell ref="B69:B72"/>
    <mergeCell ref="B65:B68"/>
    <mergeCell ref="C65:C66"/>
    <mergeCell ref="C67:C68"/>
    <mergeCell ref="C69:C70"/>
    <mergeCell ref="C71:C72"/>
    <mergeCell ref="C73:D73"/>
    <mergeCell ref="C74:D74"/>
    <mergeCell ref="A101:D101"/>
    <mergeCell ref="A29:E29"/>
    <mergeCell ref="A102:E102"/>
    <mergeCell ref="A103:E103"/>
    <mergeCell ref="C100:D100"/>
    <mergeCell ref="C98:C99"/>
    <mergeCell ref="C96:C97"/>
    <mergeCell ref="C94:C95"/>
    <mergeCell ref="B94:B99"/>
    <mergeCell ref="B91:D91"/>
    <mergeCell ref="B92:D92"/>
    <mergeCell ref="A86:A92"/>
    <mergeCell ref="C93:D93"/>
    <mergeCell ref="A93:A100"/>
    <mergeCell ref="B86:D86"/>
    <mergeCell ref="B87:D87"/>
    <mergeCell ref="B88:D88"/>
    <mergeCell ref="B89:D89"/>
    <mergeCell ref="B90:D90"/>
    <mergeCell ref="A83:B85"/>
    <mergeCell ref="C83:D83"/>
    <mergeCell ref="C84:D84"/>
    <mergeCell ref="C85:D85"/>
    <mergeCell ref="B75:C76"/>
    <mergeCell ref="A107:A112"/>
    <mergeCell ref="A113:B113"/>
    <mergeCell ref="C113:D113"/>
    <mergeCell ref="B114:D114"/>
    <mergeCell ref="B115:D115"/>
    <mergeCell ref="A104:D104"/>
    <mergeCell ref="A153:D153"/>
    <mergeCell ref="B105:D105"/>
    <mergeCell ref="B106:D106"/>
    <mergeCell ref="C107:D107"/>
    <mergeCell ref="C108:D108"/>
    <mergeCell ref="C109:D109"/>
    <mergeCell ref="C110:D110"/>
    <mergeCell ref="C111:D111"/>
    <mergeCell ref="C112:D112"/>
    <mergeCell ref="B107:B108"/>
    <mergeCell ref="B109:B110"/>
    <mergeCell ref="B111:B112"/>
    <mergeCell ref="A105:A106"/>
    <mergeCell ref="B116:D116"/>
    <mergeCell ref="A114:A116"/>
    <mergeCell ref="A117:A122"/>
    <mergeCell ref="B117:B118"/>
    <mergeCell ref="B119:B120"/>
    <mergeCell ref="B121:B122"/>
    <mergeCell ref="C117:D117"/>
    <mergeCell ref="C118:D118"/>
    <mergeCell ref="C119:D119"/>
    <mergeCell ref="C120:D120"/>
    <mergeCell ref="C121:D121"/>
    <mergeCell ref="C122:D122"/>
    <mergeCell ref="A123:A132"/>
    <mergeCell ref="C137:D137"/>
    <mergeCell ref="B123:D123"/>
    <mergeCell ref="B124:D124"/>
    <mergeCell ref="B125:D125"/>
    <mergeCell ref="B126:D126"/>
    <mergeCell ref="B127:D127"/>
    <mergeCell ref="C138:D138"/>
    <mergeCell ref="C139:D139"/>
    <mergeCell ref="C133:C134"/>
    <mergeCell ref="C135:C136"/>
    <mergeCell ref="B133:B136"/>
    <mergeCell ref="B137:B139"/>
    <mergeCell ref="A133:A139"/>
    <mergeCell ref="B128:D128"/>
    <mergeCell ref="B129:D129"/>
    <mergeCell ref="B130:D130"/>
    <mergeCell ref="B131:D131"/>
    <mergeCell ref="B132:D132"/>
    <mergeCell ref="B174:B175"/>
    <mergeCell ref="A174:A175"/>
    <mergeCell ref="B144:B145"/>
    <mergeCell ref="C144:D144"/>
    <mergeCell ref="C145:D145"/>
    <mergeCell ref="A140:A145"/>
    <mergeCell ref="A146:A151"/>
    <mergeCell ref="B146:D146"/>
    <mergeCell ref="B147:B148"/>
    <mergeCell ref="C147:D147"/>
    <mergeCell ref="C148:D148"/>
    <mergeCell ref="B149:D149"/>
    <mergeCell ref="B150:D150"/>
    <mergeCell ref="B151:D151"/>
    <mergeCell ref="B140:B142"/>
    <mergeCell ref="C140:D140"/>
    <mergeCell ref="C141:D141"/>
    <mergeCell ref="C142:D142"/>
    <mergeCell ref="B143:D143"/>
    <mergeCell ref="B160:B161"/>
    <mergeCell ref="A157:A161"/>
    <mergeCell ref="A193:E193"/>
    <mergeCell ref="A194:E194"/>
    <mergeCell ref="A192:D192"/>
    <mergeCell ref="A191:E191"/>
    <mergeCell ref="A190:E190"/>
    <mergeCell ref="A152:E152"/>
    <mergeCell ref="A185:E185"/>
    <mergeCell ref="A186:E186"/>
    <mergeCell ref="A188:E188"/>
    <mergeCell ref="A187:E187"/>
    <mergeCell ref="A189:E189"/>
    <mergeCell ref="C164:C165"/>
    <mergeCell ref="C166:C167"/>
    <mergeCell ref="C168:C169"/>
    <mergeCell ref="C170:C171"/>
    <mergeCell ref="C172:C173"/>
    <mergeCell ref="B170:B173"/>
    <mergeCell ref="B166:B169"/>
    <mergeCell ref="B162:B165"/>
    <mergeCell ref="A162:A173"/>
    <mergeCell ref="C174:D174"/>
    <mergeCell ref="C175:D175"/>
    <mergeCell ref="B33:C34"/>
    <mergeCell ref="B35:C36"/>
    <mergeCell ref="C162:C163"/>
    <mergeCell ref="B180:D180"/>
    <mergeCell ref="B181:D181"/>
    <mergeCell ref="A182:D182"/>
    <mergeCell ref="A183:D183"/>
    <mergeCell ref="A184:D184"/>
    <mergeCell ref="A176:A181"/>
    <mergeCell ref="B176:D176"/>
    <mergeCell ref="B177:D177"/>
    <mergeCell ref="B178:B179"/>
    <mergeCell ref="C178:D178"/>
    <mergeCell ref="C179:D179"/>
    <mergeCell ref="B154:D154"/>
    <mergeCell ref="B155:D155"/>
    <mergeCell ref="B156:D156"/>
    <mergeCell ref="A154:A156"/>
    <mergeCell ref="C157:D157"/>
    <mergeCell ref="C158:D158"/>
    <mergeCell ref="C159:D159"/>
    <mergeCell ref="C160:D160"/>
    <mergeCell ref="C161:D161"/>
    <mergeCell ref="B157:B159"/>
  </mergeCells>
  <conditionalFormatting sqref="G103:S103">
    <cfRule type="cellIs" dxfId="0" priority="1" operator="greaterThan">
      <formula>20</formula>
    </cfRule>
  </conditionalFormatting>
  <pageMargins left="0.25" right="0.25" top="0.75" bottom="0.75" header="0.3" footer="0.3"/>
  <pageSetup paperSize="9" scale="28" fitToHeight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V - Prova de títulos-cur.</vt:lpstr>
    </vt:vector>
  </TitlesOfParts>
  <Company>fhgfh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trtr</dc:creator>
  <cp:lastModifiedBy>Hamilton Jr.</cp:lastModifiedBy>
  <cp:lastPrinted>2026-03-26T03:39:24Z</cp:lastPrinted>
  <dcterms:created xsi:type="dcterms:W3CDTF">2008-06-16T07:27:00Z</dcterms:created>
  <dcterms:modified xsi:type="dcterms:W3CDTF">2026-03-26T04:15:46Z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1033-11.1.0.11719</vt:lpwstr>
  </property>
</Properties>
</file>